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hsluzern-my.sharepoint.com/personal/lukas_mueller_hslu_ch/Documents/02 Lehrplan/00 Public/"/>
    </mc:Choice>
  </mc:AlternateContent>
  <xr:revisionPtr revIDLastSave="520" documentId="8_{962A8FA8-AAB7-4B7B-8D73-954CFE36E447}" xr6:coauthVersionLast="47" xr6:coauthVersionMax="47" xr10:uidLastSave="{089BD5B5-C736-4DA8-9DA0-D18D8FDB8339}"/>
  <bookViews>
    <workbookView xWindow="-120" yWindow="-120" windowWidth="29040" windowHeight="17520" xr2:uid="{71DECFF1-9FA3-41E0-8F94-F3067628F3E4}"/>
  </bookViews>
  <sheets>
    <sheet name="Modelstundenplan" sheetId="10" r:id="rId1"/>
    <sheet name="Variabeln" sheetId="12" state="hidden" r:id="rId2"/>
  </sheets>
  <definedNames>
    <definedName name="_xlnm.Print_Area" localSheetId="0">Modelstundenplan!$A$1:$J$112</definedName>
    <definedName name="_xlnm.Print_Titles" localSheetId="0">Modelstundenplan!$1:$1</definedName>
    <definedName name="Start">Variabeln!$B$1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0" i="10" l="1"/>
  <c r="K86" i="10"/>
  <c r="K72" i="10"/>
  <c r="K58" i="10"/>
  <c r="K44" i="10"/>
  <c r="K30" i="10"/>
  <c r="K16" i="10"/>
  <c r="K2" i="10"/>
  <c r="L1" i="10" l="1"/>
  <c r="B100" i="10" l="1"/>
  <c r="B72" i="10"/>
  <c r="B58" i="10"/>
  <c r="B86" i="10"/>
  <c r="B44" i="10"/>
  <c r="B30" i="10"/>
  <c r="B16" i="10"/>
  <c r="B2" i="10"/>
</calcChain>
</file>

<file path=xl/sharedStrings.xml><?xml version="1.0" encoding="utf-8"?>
<sst xmlns="http://schemas.openxmlformats.org/spreadsheetml/2006/main" count="159" uniqueCount="70">
  <si>
    <r>
      <rPr>
        <b/>
        <sz val="20"/>
        <rFont val="FS Albert"/>
        <family val="3"/>
      </rPr>
      <t>Digital Engineer</t>
    </r>
    <r>
      <rPr>
        <sz val="20"/>
        <rFont val="FS Albert"/>
        <family val="3"/>
      </rPr>
      <t xml:space="preserve"> Berufsbegleitend</t>
    </r>
  </si>
  <si>
    <t>Basic</t>
  </si>
  <si>
    <t>Semester 1</t>
  </si>
  <si>
    <t>Mo</t>
  </si>
  <si>
    <t>Di</t>
  </si>
  <si>
    <t>Mi</t>
  </si>
  <si>
    <t>Do</t>
  </si>
  <si>
    <t>Fr</t>
  </si>
  <si>
    <t>Sa</t>
  </si>
  <si>
    <t>Blockwoche</t>
  </si>
  <si>
    <t>08:30 - 12:00</t>
  </si>
  <si>
    <t>Berufstätigkeit</t>
  </si>
  <si>
    <t>CAD Blockwoche</t>
  </si>
  <si>
    <t>13:00 - 16:30</t>
  </si>
  <si>
    <t>Kontext 1</t>
  </si>
  <si>
    <t>Modulart</t>
  </si>
  <si>
    <t>17:30 - 21:00</t>
  </si>
  <si>
    <t>Pflichtmodul</t>
  </si>
  <si>
    <t>Bsp. Wahlmodule</t>
  </si>
  <si>
    <t>Semester 2</t>
  </si>
  <si>
    <t>Kontext 2</t>
  </si>
  <si>
    <t>Basic - Intermediate</t>
  </si>
  <si>
    <t>Semester 3</t>
  </si>
  <si>
    <t>Einführung Python</t>
  </si>
  <si>
    <t>Big Data Management</t>
  </si>
  <si>
    <t>Semester 4</t>
  </si>
  <si>
    <t>Statistical Data Analysis 2</t>
  </si>
  <si>
    <t>Intermediate</t>
  </si>
  <si>
    <t>Semester 5</t>
  </si>
  <si>
    <t>Produkt- entwicklung 1</t>
  </si>
  <si>
    <t>Lineare Algebra</t>
  </si>
  <si>
    <t>Semester 6</t>
  </si>
  <si>
    <t>Produkt- entwicklung 2</t>
  </si>
  <si>
    <t>Advanced</t>
  </si>
  <si>
    <t>Semester 7</t>
  </si>
  <si>
    <t>Industrie Projekt</t>
  </si>
  <si>
    <t>Semester 8</t>
  </si>
  <si>
    <t>Bachelor Thesis</t>
  </si>
  <si>
    <t>Plannungstart</t>
  </si>
  <si>
    <t xml:space="preserve">2) wird in Rotkreuz durchgeführt	
3) Unterricht in Englisch	
4) nur online Unterricht	</t>
  </si>
  <si>
    <t>Mathematik 1-B</t>
  </si>
  <si>
    <t>Digital- technik</t>
  </si>
  <si>
    <t>Grundlagen Digital Engineering</t>
  </si>
  <si>
    <t>Data Engineering</t>
  </si>
  <si>
    <t>Physik 1_B</t>
  </si>
  <si>
    <t>Mathematik  2_B</t>
  </si>
  <si>
    <t>Produkt- entwicklung Grundlagen</t>
  </si>
  <si>
    <t>Physik 2_B</t>
  </si>
  <si>
    <t>Mathematik 2_B</t>
  </si>
  <si>
    <t>Cyber physische Systeme</t>
  </si>
  <si>
    <t>Statistical Data Analysis 1</t>
  </si>
  <si>
    <t>Trends in Digital Engineering</t>
  </si>
  <si>
    <t>Lineare Regelung &amp; Systeme</t>
  </si>
  <si>
    <t>Data Comm. Systems</t>
  </si>
  <si>
    <t>Robotic Process Automation</t>
  </si>
  <si>
    <t>Messtechnik &amp; Sensorik</t>
  </si>
  <si>
    <t>Digitale Tools für Ingenieure</t>
  </si>
  <si>
    <t>Digital Engineering Special</t>
  </si>
  <si>
    <t>CAD Aufbau</t>
  </si>
  <si>
    <t>AI &amp; Robotik</t>
  </si>
  <si>
    <t>Dargestellte Vertiefungsrichung Digital Manufacturing</t>
  </si>
  <si>
    <t>Micro- controller Fundamentals</t>
  </si>
  <si>
    <t>Industrie 4.0 Basics</t>
  </si>
  <si>
    <t>Immersive Technologies</t>
  </si>
  <si>
    <t>Digitale Twins</t>
  </si>
  <si>
    <t>Flexibler Durchführungszeitpunkt</t>
  </si>
  <si>
    <t>Vertiefung (Digital Manufacturing)</t>
  </si>
  <si>
    <r>
      <t xml:space="preserve">Information Security Fun- damentals </t>
    </r>
    <r>
      <rPr>
        <vertAlign val="superscript"/>
        <sz val="11"/>
        <rFont val="FS Albert"/>
        <family val="3"/>
      </rPr>
      <t>2)</t>
    </r>
  </si>
  <si>
    <r>
      <t xml:space="preserve">AI &amp; Search Optimization </t>
    </r>
    <r>
      <rPr>
        <vertAlign val="superscript"/>
        <sz val="11"/>
        <rFont val="FS Albert"/>
        <family val="3"/>
      </rPr>
      <t>4)</t>
    </r>
  </si>
  <si>
    <t>Ind. Automatisierungssys.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</si>
</sst>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\ &quot; ECTS&quot;"/>
    <numFmt numFmtId="165" formatCode="&quot;Berufstätigkeit&quot;\ 0\ &quot;ECTS&quot;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FS Albert"/>
      <family val="3"/>
    </font>
    <font>
      <b/>
      <sz val="20"/>
      <name val="FS Albert"/>
      <family val="3"/>
    </font>
    <font>
      <sz val="11"/>
      <color theme="1"/>
      <name val="FS Albert"/>
      <family val="3"/>
    </font>
    <font>
      <sz val="11"/>
      <name val="FS Albert"/>
      <family val="3"/>
    </font>
    <font>
      <sz val="11"/>
      <color theme="0"/>
      <name val="FS Albert"/>
      <family val="3"/>
    </font>
    <font>
      <sz val="11"/>
      <color theme="3"/>
      <name val="FS Albert"/>
      <family val="3"/>
    </font>
    <font>
      <b/>
      <sz val="11"/>
      <color theme="1"/>
      <name val="FS Albert"/>
      <family val="3"/>
    </font>
    <font>
      <sz val="8"/>
      <color theme="1"/>
      <name val="FS Albert"/>
      <family val="3"/>
    </font>
    <font>
      <u/>
      <sz val="11"/>
      <color theme="10"/>
      <name val="Calibri"/>
      <family val="2"/>
      <scheme val="minor"/>
    </font>
    <font>
      <vertAlign val="superscript"/>
      <sz val="11"/>
      <name val="FS Albert"/>
      <family val="3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0F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7C5D8"/>
        <bgColor indexed="64"/>
      </patternFill>
    </fill>
    <fill>
      <patternFill patternType="solid">
        <fgColor rgb="FFFCC300"/>
        <bgColor indexed="64"/>
      </patternFill>
    </fill>
    <fill>
      <patternFill patternType="solid">
        <fgColor rgb="FFFFC000"/>
        <bgColor indexed="64"/>
      </patternFill>
    </fill>
    <fill>
      <patternFill patternType="lightUp">
        <fgColor rgb="FF77C5D8"/>
        <bgColor auto="1"/>
      </patternFill>
    </fill>
    <fill>
      <patternFill patternType="darkUp">
        <fgColor rgb="FFFFC000"/>
        <bgColor theme="0"/>
      </patternFill>
    </fill>
    <fill>
      <patternFill patternType="darkUp">
        <fgColor rgb="FFFFC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5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7" fillId="5" borderId="0" xfId="1" applyFont="1" applyFill="1" applyBorder="1"/>
    <xf numFmtId="0" fontId="5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4" fillId="7" borderId="0" xfId="0" applyFont="1" applyFill="1"/>
    <xf numFmtId="0" fontId="4" fillId="8" borderId="0" xfId="0" applyFont="1" applyFill="1"/>
    <xf numFmtId="0" fontId="4" fillId="5" borderId="0" xfId="0" applyFont="1" applyFill="1"/>
    <xf numFmtId="0" fontId="5" fillId="5" borderId="0" xfId="1" applyFont="1" applyFill="1" applyBorder="1"/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5" fillId="0" borderId="0" xfId="3" applyFont="1" applyFill="1" applyBorder="1" applyAlignment="1">
      <alignment horizontal="center" vertical="center" textRotation="90"/>
    </xf>
    <xf numFmtId="0" fontId="6" fillId="6" borderId="0" xfId="2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top"/>
    </xf>
    <xf numFmtId="20" fontId="4" fillId="0" borderId="4" xfId="0" applyNumberFormat="1" applyFont="1" applyBorder="1" applyAlignment="1">
      <alignment horizontal="center" vertical="top"/>
    </xf>
    <xf numFmtId="164" fontId="8" fillId="0" borderId="0" xfId="0" applyNumberFormat="1" applyFont="1" applyAlignment="1">
      <alignment horizontal="right" vertical="center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10" borderId="0" xfId="0" applyFont="1" applyFill="1" applyAlignment="1">
      <alignment vertical="center" wrapText="1"/>
    </xf>
    <xf numFmtId="0" fontId="5" fillId="7" borderId="10" xfId="4" applyNumberFormat="1" applyFont="1" applyFill="1" applyBorder="1" applyAlignment="1">
      <alignment horizontal="center" vertical="center" wrapText="1"/>
    </xf>
    <xf numFmtId="0" fontId="5" fillId="7" borderId="5" xfId="4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0" xfId="4" applyFont="1"/>
    <xf numFmtId="0" fontId="5" fillId="7" borderId="11" xfId="4" applyNumberFormat="1" applyFont="1" applyFill="1" applyBorder="1" applyAlignment="1">
      <alignment horizontal="center" vertical="center" wrapText="1"/>
    </xf>
    <xf numFmtId="0" fontId="5" fillId="7" borderId="1" xfId="4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4" applyFont="1" applyFill="1" applyBorder="1" applyAlignment="1">
      <alignment horizontal="center" vertical="center" wrapText="1"/>
    </xf>
    <xf numFmtId="0" fontId="5" fillId="7" borderId="5" xfId="4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5" borderId="1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9" borderId="10" xfId="4" applyFont="1" applyFill="1" applyBorder="1" applyAlignment="1">
      <alignment horizontal="center" vertical="center" wrapText="1"/>
    </xf>
    <xf numFmtId="0" fontId="5" fillId="9" borderId="5" xfId="4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7" borderId="11" xfId="4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0" xfId="4" applyFont="1" applyFill="1" applyBorder="1" applyAlignment="1">
      <alignment horizontal="center" vertical="center" wrapText="1"/>
    </xf>
    <xf numFmtId="0" fontId="5" fillId="12" borderId="5" xfId="4" applyFont="1" applyFill="1" applyBorder="1" applyAlignment="1">
      <alignment horizontal="center" vertical="center" wrapText="1"/>
    </xf>
  </cellXfs>
  <cellStyles count="5">
    <cellStyle name="Akzent2" xfId="1" builtinId="33"/>
    <cellStyle name="Akzent4" xfId="2" builtinId="41"/>
    <cellStyle name="Akzent6" xfId="3" builtinId="49"/>
    <cellStyle name="Link" xfId="4" builtinId="8"/>
    <cellStyle name="Standard" xfId="0" builtinId="0"/>
  </cellStyles>
  <dxfs count="0"/>
  <tableStyles count="1" defaultTableStyle="TableStyleMedium2" defaultPivotStyle="PivotStyleLight16">
    <tableStyle name="Invisible" pivot="0" table="0" count="0" xr9:uid="{793EABB1-8454-473B-8973-86C8701FD7AE}"/>
  </tableStyles>
  <colors>
    <mruColors>
      <color rgb="FF77C5D8"/>
      <color rgb="FFADCA2A"/>
      <color rgb="FFF0F0F0"/>
      <color rgb="FFEC5A7A"/>
      <color rgb="FFFCC300"/>
      <color rgb="FFFFCC99"/>
      <color rgb="FFFFAFD7"/>
      <color rgb="FFF2F2F2"/>
      <color rgb="FF90D0F1"/>
      <color rgb="FF0BD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594360</xdr:colOff>
      <xdr:row>0</xdr:row>
      <xdr:rowOff>0</xdr:rowOff>
    </xdr:from>
    <xdr:to>
      <xdr:col>9</xdr:col>
      <xdr:colOff>834390</xdr:colOff>
      <xdr:row>0</xdr:row>
      <xdr:rowOff>304162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536CD30-CD9D-4B08-811E-30E2BB81B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0"/>
          <a:ext cx="1958340" cy="304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campus.hslu.ch/-/media/campus/common/files/dokumente/other/mycampus/ta/ta%20infos%20bachelor/ta%20modulbeschriebe/l%20p/t%20mathematik%20und%20physik%20technik%201.pdf" TargetMode="External"/><Relationship Id="rId18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26" Type="http://schemas.openxmlformats.org/officeDocument/2006/relationships/hyperlink" Target="https://mycampus.hslu.ch/-/media/campus/common/files/dokumente/other/mycampus/ta/ta%20infos%20bachelor/ta%20modulbeschriebe/l%20p/t%20lineare%20systeme%20und%20regelung.pdf" TargetMode="External"/><Relationship Id="rId39" Type="http://schemas.openxmlformats.org/officeDocument/2006/relationships/hyperlink" Target="https://mycampus.hslu.ch/-/media/campus/common/files/dokumente/other/mycampus/ta/ta%20infos%20bachelor/ta%20modulbeschriebe/a%20c/t%20cad%20aufbau.pdf" TargetMode="External"/><Relationship Id="rId21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34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42" Type="http://schemas.openxmlformats.org/officeDocument/2006/relationships/hyperlink" Target="https://mycampus.hslu.ch/-/media/campus/common/files/dokumente/other/mycampus/ta/ta%20infos%20bachelor/ta%20modulbeschriebe/g%20k/t%20industrielle%20automatisierungssysteme.pdf" TargetMode="External"/><Relationship Id="rId47" Type="http://schemas.openxmlformats.org/officeDocument/2006/relationships/hyperlink" Target="https://mycampus.hslu.ch/-/media/campus/common/files/dokumente/other/mycampus/ta/ta%20infos%20bachelor/ta%20modulbeschriebe/g%20k/tindustrie40basics.pdf" TargetMode="External"/><Relationship Id="rId50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55" Type="http://schemas.openxmlformats.org/officeDocument/2006/relationships/hyperlink" Target="https://mycampus.hslu.ch/-/media/campus/common/files/dokumente/other/mycampus/ta/ta%20infos%20bachelor/ta%20modulbeschriebe/g%20k/t%20industrielle%20automatisierungssysteme.pdf" TargetMode="External"/><Relationship Id="rId7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2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16" Type="http://schemas.openxmlformats.org/officeDocument/2006/relationships/hyperlink" Target="https://mycampus.hslu.ch/-/media/campus/common/files/dokumente/other/mycampus/ta/ta%20infos%20bachelor/ta%20modulbeschriebe/l%20p/t%20lineare%20algebra.pdf" TargetMode="External"/><Relationship Id="rId29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11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24" Type="http://schemas.openxmlformats.org/officeDocument/2006/relationships/hyperlink" Target="https://mycampus.hslu.ch/-/media/campus/common/files/dokumente/other/mycampus/ta/ta%20infos%20bachelor/ta%20modulbeschriebe/q%20t/t%20statistical%20data%20analysis%202.pdf" TargetMode="External"/><Relationship Id="rId32" Type="http://schemas.openxmlformats.org/officeDocument/2006/relationships/hyperlink" Target="https://mycampus.hslu.ch/-/media/campus/common/files/dokumente/other/mycampus/ta/ta%20infos%20bachelor/ta%20modulbeschriebe/l%20p/t%20messtechnik%20und%20sensorik.pdf" TargetMode="External"/><Relationship Id="rId37" Type="http://schemas.openxmlformats.org/officeDocument/2006/relationships/hyperlink" Target="https://mycampus.hslu.ch/-/media/campus/common/files/dokumente/other/mycampus/ta/ta%20infos%20bachelor/ta%20modulbeschriebe/d%20f/t%20digital%20engineering%20spezialisierung.pdf" TargetMode="External"/><Relationship Id="rId40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45" Type="http://schemas.openxmlformats.org/officeDocument/2006/relationships/hyperlink" Target="https://mycampus.hslu.ch/-/media/campus/common/files/dokumente/other/mycampus/ta/ta%20infos%20bachelor/ta%20modulbeschriebe/a%20c/t%20ai%20robotik.pdf" TargetMode="External"/><Relationship Id="rId53" Type="http://schemas.openxmlformats.org/officeDocument/2006/relationships/hyperlink" Target="https://www.hslu.ch/de-ch/technik-architektur/studium/bachelor/digital-engineering/studium/digital-manufacturing/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mycampus.hslu.ch/-/media/campus/common/files/dokumente/other/mycampus/ta/ta%20infos%20bachelor/ta%20modulbeschriebe/d%20f/t%20elektrotechnik%201.pdf" TargetMode="External"/><Relationship Id="rId19" Type="http://schemas.openxmlformats.org/officeDocument/2006/relationships/hyperlink" Target="https://mycampus.hslu.ch/-/media/campus/common/files/dokumente/other/mycampus/ta/ta%20infos%20bachelor/ta%20modulbeschriebe/l%20p/t%20mathematik%20und%20physik%20technik%202.pdf" TargetMode="External"/><Relationship Id="rId4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9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14" Type="http://schemas.openxmlformats.org/officeDocument/2006/relationships/hyperlink" Target="https://mycampus.hslu.ch/-/media/campus/common/files/dokumente/other/mycampus/ta/ta%20infos%20bachelor/ta%20modulbeschriebe/l%20p/t%20mathematik%20und%20physik%20technik%201.pdf" TargetMode="External"/><Relationship Id="rId22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27" Type="http://schemas.openxmlformats.org/officeDocument/2006/relationships/hyperlink" Target="https://mycampus.hslu.ch/-/media/campus/common/files/dokumente/other/mycampus/ta/ta%20infos%20bachelor/ta%20modulbeschriebe/l%20p/t%20lineare%20systeme%20und%20regelung.pdf" TargetMode="External"/><Relationship Id="rId30" Type="http://schemas.openxmlformats.org/officeDocument/2006/relationships/hyperlink" Target="https://mycampus.hslu.ch/-/media/campus/common/files/dokumente/other/mycampus/ta/ta%20infos%20bachelor/ta%20modulbeschriebe/d%20f/t%20data%20communication%20systems.pdf" TargetMode="External"/><Relationship Id="rId35" Type="http://schemas.openxmlformats.org/officeDocument/2006/relationships/hyperlink" Target="https://mycampus.hslu.ch/-/media/campus/common/files/dokumente/other/mycampus/ta/ta%20infos%20bachelor/ta%20modulbeschriebe/dept%20informatik/i%20d%20Artificial%20Intelligence%20Search%20Optimization%20AISO.pdf" TargetMode="External"/><Relationship Id="rId43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48" Type="http://schemas.openxmlformats.org/officeDocument/2006/relationships/hyperlink" Target="https://mycampus.hslu.ch/-/media/campus/common/files/dokumente/other/mycampus/ta/ta%20infos%20bachelor/ta%20modulbeschriebe/g%20k/t%20immersive%20technologies.pdf" TargetMode="External"/><Relationship Id="rId56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8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51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3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12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17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25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33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38" Type="http://schemas.openxmlformats.org/officeDocument/2006/relationships/hyperlink" Target="https://mycampus.hslu.ch/-/media/campus/common/files/dokumente/other/mycampus/ta/ta%20infos%20bachelor/ta%20modulbeschriebe/l%20p/t%20mechatronische%20systeme.pdf" TargetMode="External"/><Relationship Id="rId46" Type="http://schemas.openxmlformats.org/officeDocument/2006/relationships/hyperlink" Target="https://mycampus.hslu.ch/-/media/campus/common/files/dokumente/other/mycampus/ta/ta%20infos%20bachelor/ta%20modulbeschriebe/l%20p/t%20microcontroller%20fundamentals.pdf" TargetMode="External"/><Relationship Id="rId59" Type="http://schemas.openxmlformats.org/officeDocument/2006/relationships/drawing" Target="../drawings/drawing1.xml"/><Relationship Id="rId20" Type="http://schemas.openxmlformats.org/officeDocument/2006/relationships/hyperlink" Target="https://mycampus.hslu.ch/-/media/campus/common/files/dokumente/other/mycampus/ta/ta%20infos%20bachelor/ta%20modulbeschriebe/l%20p/t%20mathematik%20und%20physik%20technik%202.pdf" TargetMode="External"/><Relationship Id="rId41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54" Type="http://schemas.openxmlformats.org/officeDocument/2006/relationships/hyperlink" Target="https://mycampus.hslu.ch/-/media/campus/common/files/dokumente/other/mycampus/ta/ta%20infos%20bachelor/ta%20modulbeschriebe/dept%20informatik/i%20d%20Artificial%20Intelligence%20Search%20Optimization%20AISO.pdf" TargetMode="External"/><Relationship Id="rId1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6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15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23" Type="http://schemas.openxmlformats.org/officeDocument/2006/relationships/hyperlink" Target="https://mycampus.hslu.ch/-/media/campus/common/files/dokumente/other/mycampus/ta/ta%20infos%20bachelor/ta%20modulbeschriebe/q%20t/t%20statistical%20data%20analysis%201.pdf" TargetMode="External"/><Relationship Id="rId28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36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49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57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10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31" Type="http://schemas.openxmlformats.org/officeDocument/2006/relationships/hyperlink" Target="https://mycampus.hslu.ch/-/media/campus/common/files/dokumente/other/mycampus/ta/ta%20infos%20bachelor/ta%20modulbeschriebe/q%20t/t%20systems%20engineering.pdf" TargetMode="External"/><Relationship Id="rId44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52" Type="http://schemas.openxmlformats.org/officeDocument/2006/relationships/hyperlink" Target="https://mycampus.hslu.ch/-/media/campus/common/files/dokumente/other/mycampus/ta/ta%20infos%20bachelor/ta%20modulbeschriebe/dept%20informatik/i%20big%20data%20manage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CD59-EA66-8244-A5A4-A74AAF5E0BE8}">
  <dimension ref="A1:N112"/>
  <sheetViews>
    <sheetView showGridLines="0" tabSelected="1" zoomScaleNormal="100" workbookViewId="0">
      <pane ySplit="1" topLeftCell="A77" activePane="bottomLeft" state="frozen"/>
      <selection pane="bottomLeft" activeCell="N110" sqref="N110"/>
    </sheetView>
  </sheetViews>
  <sheetFormatPr baseColWidth="10" defaultColWidth="11.5703125" defaultRowHeight="15" customHeight="1" x14ac:dyDescent="0.2"/>
  <cols>
    <col min="1" max="1" width="5.7109375" style="3" customWidth="1"/>
    <col min="2" max="2" width="5.7109375" style="1" customWidth="1"/>
    <col min="3" max="3" width="12.7109375" style="1" customWidth="1"/>
    <col min="4" max="10" width="12.7109375" style="3" customWidth="1"/>
    <col min="11" max="12" width="11.5703125" style="1"/>
    <col min="13" max="13" width="6.28515625" style="1" customWidth="1"/>
    <col min="14" max="16384" width="11.5703125" style="1"/>
  </cols>
  <sheetData>
    <row r="1" spans="1:14" ht="40.9" customHeight="1" x14ac:dyDescent="0.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L1" s="33">
        <f>SUM(K:K)</f>
        <v>180</v>
      </c>
    </row>
    <row r="2" spans="1:14" ht="15" customHeight="1" x14ac:dyDescent="0.2">
      <c r="A2" s="29" t="s">
        <v>1</v>
      </c>
      <c r="B2" s="30" t="str">
        <f>"Herbst " &amp; Start</f>
        <v>Herbst 2023</v>
      </c>
      <c r="C2" s="2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6">
        <f>SUM(D3:J14)</f>
        <v>24</v>
      </c>
      <c r="L2" s="6"/>
    </row>
    <row r="3" spans="1:14" ht="15" customHeight="1" x14ac:dyDescent="0.2">
      <c r="A3" s="29"/>
      <c r="B3" s="30"/>
      <c r="C3" s="31" t="s">
        <v>10</v>
      </c>
      <c r="D3" s="19" t="s">
        <v>11</v>
      </c>
      <c r="E3" s="20"/>
      <c r="F3" s="41" t="s">
        <v>23</v>
      </c>
      <c r="G3" s="41" t="s">
        <v>41</v>
      </c>
      <c r="H3" s="18"/>
      <c r="I3" s="41" t="s">
        <v>40</v>
      </c>
      <c r="J3" s="42" t="s">
        <v>12</v>
      </c>
      <c r="M3" s="4" t="s">
        <v>15</v>
      </c>
    </row>
    <row r="4" spans="1:14" ht="15" customHeight="1" x14ac:dyDescent="0.2">
      <c r="A4" s="29"/>
      <c r="B4" s="30"/>
      <c r="C4" s="28"/>
      <c r="D4" s="19"/>
      <c r="E4" s="20"/>
      <c r="F4" s="42"/>
      <c r="G4" s="42"/>
      <c r="H4" s="18"/>
      <c r="I4" s="42"/>
      <c r="J4" s="42"/>
      <c r="M4" s="7"/>
      <c r="N4" s="3" t="s">
        <v>17</v>
      </c>
    </row>
    <row r="5" spans="1:14" ht="15" customHeight="1" x14ac:dyDescent="0.2">
      <c r="A5" s="29"/>
      <c r="B5" s="30"/>
      <c r="C5" s="28"/>
      <c r="D5" s="19"/>
      <c r="E5" s="20"/>
      <c r="F5" s="42"/>
      <c r="G5" s="42"/>
      <c r="H5" s="18"/>
      <c r="I5" s="42"/>
      <c r="J5" s="42"/>
      <c r="M5" s="40"/>
      <c r="N5" s="3" t="s">
        <v>65</v>
      </c>
    </row>
    <row r="6" spans="1:14" ht="15" customHeight="1" x14ac:dyDescent="0.2">
      <c r="A6" s="29"/>
      <c r="B6" s="30"/>
      <c r="C6" s="28"/>
      <c r="D6" s="19"/>
      <c r="E6" s="20"/>
      <c r="F6" s="43">
        <v>3</v>
      </c>
      <c r="G6" s="43">
        <v>3</v>
      </c>
      <c r="H6" s="18"/>
      <c r="I6" s="43">
        <v>3</v>
      </c>
      <c r="J6" s="42"/>
      <c r="M6" s="8"/>
      <c r="N6" s="44" t="s">
        <v>66</v>
      </c>
    </row>
    <row r="7" spans="1:14" ht="14.45" customHeight="1" x14ac:dyDescent="0.2">
      <c r="A7" s="29"/>
      <c r="B7" s="30"/>
      <c r="C7" s="32" t="s">
        <v>13</v>
      </c>
      <c r="D7" s="19"/>
      <c r="E7" s="20"/>
      <c r="F7" s="12"/>
      <c r="G7" s="41" t="s">
        <v>42</v>
      </c>
      <c r="H7" s="45" t="s">
        <v>14</v>
      </c>
      <c r="I7" s="18"/>
      <c r="J7" s="42"/>
      <c r="M7" s="9"/>
      <c r="N7" s="3" t="s">
        <v>18</v>
      </c>
    </row>
    <row r="8" spans="1:14" ht="14.25" x14ac:dyDescent="0.2">
      <c r="A8" s="29"/>
      <c r="B8" s="30"/>
      <c r="C8" s="32"/>
      <c r="D8" s="19"/>
      <c r="E8" s="20"/>
      <c r="F8" s="12"/>
      <c r="G8" s="42"/>
      <c r="H8" s="42"/>
      <c r="I8" s="18"/>
      <c r="J8" s="42"/>
    </row>
    <row r="9" spans="1:14" ht="15" customHeight="1" x14ac:dyDescent="0.2">
      <c r="A9" s="29"/>
      <c r="B9" s="30"/>
      <c r="C9" s="32"/>
      <c r="D9" s="19"/>
      <c r="E9" s="20"/>
      <c r="F9" s="12"/>
      <c r="G9" s="42"/>
      <c r="H9" s="42"/>
      <c r="I9" s="18"/>
      <c r="J9" s="42"/>
      <c r="M9" s="4"/>
    </row>
    <row r="10" spans="1:14" ht="15" customHeight="1" x14ac:dyDescent="0.2">
      <c r="A10" s="29"/>
      <c r="B10" s="30"/>
      <c r="C10" s="32"/>
      <c r="D10" s="21"/>
      <c r="E10" s="22"/>
      <c r="F10" s="13"/>
      <c r="G10" s="43">
        <v>3</v>
      </c>
      <c r="H10" s="43">
        <v>6</v>
      </c>
      <c r="I10" s="18"/>
      <c r="J10" s="43">
        <v>3</v>
      </c>
    </row>
    <row r="11" spans="1:14" ht="14.25" customHeight="1" x14ac:dyDescent="0.2">
      <c r="A11" s="29"/>
      <c r="B11" s="30"/>
      <c r="C11" s="28" t="s">
        <v>16</v>
      </c>
      <c r="D11" s="18"/>
      <c r="E11" s="18"/>
      <c r="F11" s="18"/>
      <c r="G11" s="41" t="s">
        <v>40</v>
      </c>
      <c r="H11" s="45" t="s">
        <v>14</v>
      </c>
      <c r="I11" s="18"/>
      <c r="J11" s="18"/>
    </row>
    <row r="12" spans="1:14" ht="14.25" x14ac:dyDescent="0.2">
      <c r="A12" s="29"/>
      <c r="B12" s="30"/>
      <c r="C12" s="28"/>
      <c r="D12" s="18"/>
      <c r="E12" s="18"/>
      <c r="F12" s="18"/>
      <c r="G12" s="42"/>
      <c r="H12" s="42"/>
      <c r="I12" s="18"/>
      <c r="J12" s="18"/>
    </row>
    <row r="13" spans="1:14" ht="14.25" x14ac:dyDescent="0.2">
      <c r="A13" s="29"/>
      <c r="B13" s="30"/>
      <c r="C13" s="28"/>
      <c r="D13" s="18"/>
      <c r="E13" s="18"/>
      <c r="F13" s="18"/>
      <c r="G13" s="42"/>
      <c r="H13" s="42"/>
      <c r="I13" s="18"/>
      <c r="J13" s="18"/>
    </row>
    <row r="14" spans="1:14" ht="14.25" x14ac:dyDescent="0.2">
      <c r="A14" s="29"/>
      <c r="B14" s="30"/>
      <c r="C14" s="28"/>
      <c r="D14" s="18"/>
      <c r="E14" s="18"/>
      <c r="F14" s="18"/>
      <c r="G14" s="43">
        <v>3</v>
      </c>
      <c r="H14" s="43"/>
      <c r="I14" s="18"/>
      <c r="J14" s="18"/>
    </row>
    <row r="15" spans="1:14" ht="49.9" customHeight="1" x14ac:dyDescent="0.2">
      <c r="A15" s="29"/>
      <c r="B15" s="17" t="s">
        <v>39</v>
      </c>
      <c r="C15" s="17"/>
      <c r="D15" s="17"/>
      <c r="E15" s="17"/>
      <c r="F15" s="14"/>
      <c r="G15" s="14"/>
      <c r="H15" s="14"/>
      <c r="I15" s="14"/>
      <c r="J15" s="14"/>
    </row>
    <row r="16" spans="1:14" ht="15" customHeight="1" x14ac:dyDescent="0.2">
      <c r="A16" s="29"/>
      <c r="B16" s="30" t="str">
        <f>"Frühling " &amp; Start+1</f>
        <v>Frühling 2024</v>
      </c>
      <c r="C16" s="2" t="s">
        <v>19</v>
      </c>
      <c r="D16" s="10" t="s">
        <v>3</v>
      </c>
      <c r="E16" s="10" t="s">
        <v>4</v>
      </c>
      <c r="F16" s="10" t="s">
        <v>5</v>
      </c>
      <c r="G16" s="10" t="s">
        <v>6</v>
      </c>
      <c r="H16" s="10" t="s">
        <v>7</v>
      </c>
      <c r="I16" s="10" t="s">
        <v>8</v>
      </c>
      <c r="J16" s="10" t="s">
        <v>9</v>
      </c>
      <c r="K16" s="6">
        <f>SUM(D17:J28)</f>
        <v>18</v>
      </c>
      <c r="L16" s="6"/>
    </row>
    <row r="17" spans="1:12" ht="15" customHeight="1" x14ac:dyDescent="0.2">
      <c r="A17" s="29"/>
      <c r="B17" s="30"/>
      <c r="C17" s="31" t="s">
        <v>10</v>
      </c>
      <c r="D17" s="19" t="s">
        <v>11</v>
      </c>
      <c r="E17" s="20"/>
      <c r="F17" s="23"/>
      <c r="G17" s="42" t="s">
        <v>43</v>
      </c>
      <c r="H17" s="42" t="s">
        <v>43</v>
      </c>
      <c r="I17" s="42" t="s">
        <v>44</v>
      </c>
      <c r="J17" s="27"/>
    </row>
    <row r="18" spans="1:12" ht="15" customHeight="1" x14ac:dyDescent="0.2">
      <c r="A18" s="29"/>
      <c r="B18" s="30"/>
      <c r="C18" s="28"/>
      <c r="D18" s="19"/>
      <c r="E18" s="20"/>
      <c r="F18" s="23"/>
      <c r="G18" s="42"/>
      <c r="H18" s="42"/>
      <c r="I18" s="42"/>
      <c r="J18" s="18"/>
    </row>
    <row r="19" spans="1:12" ht="15" customHeight="1" x14ac:dyDescent="0.2">
      <c r="A19" s="29"/>
      <c r="B19" s="30"/>
      <c r="C19" s="28"/>
      <c r="D19" s="19"/>
      <c r="E19" s="20"/>
      <c r="F19" s="23"/>
      <c r="G19" s="42"/>
      <c r="H19" s="42"/>
      <c r="I19" s="42"/>
      <c r="J19" s="18"/>
    </row>
    <row r="20" spans="1:12" ht="15" customHeight="1" x14ac:dyDescent="0.2">
      <c r="A20" s="29"/>
      <c r="B20" s="30"/>
      <c r="C20" s="28"/>
      <c r="D20" s="19"/>
      <c r="E20" s="20"/>
      <c r="F20" s="23"/>
      <c r="G20" s="46">
        <v>6</v>
      </c>
      <c r="H20" s="46"/>
      <c r="I20" s="47">
        <v>3</v>
      </c>
      <c r="J20" s="18"/>
    </row>
    <row r="21" spans="1:12" ht="15" customHeight="1" x14ac:dyDescent="0.2">
      <c r="A21" s="29"/>
      <c r="B21" s="30"/>
      <c r="C21" s="32" t="s">
        <v>13</v>
      </c>
      <c r="D21" s="19"/>
      <c r="E21" s="20"/>
      <c r="F21" s="23"/>
      <c r="G21" s="48" t="s">
        <v>30</v>
      </c>
      <c r="H21" s="41" t="s">
        <v>20</v>
      </c>
      <c r="I21" s="18"/>
      <c r="J21" s="18"/>
    </row>
    <row r="22" spans="1:12" ht="15" customHeight="1" x14ac:dyDescent="0.2">
      <c r="A22" s="29"/>
      <c r="B22" s="30"/>
      <c r="C22" s="32"/>
      <c r="D22" s="19"/>
      <c r="E22" s="20"/>
      <c r="F22" s="23"/>
      <c r="G22" s="49"/>
      <c r="H22" s="42"/>
      <c r="I22" s="18"/>
      <c r="J22" s="18"/>
    </row>
    <row r="23" spans="1:12" ht="15" customHeight="1" x14ac:dyDescent="0.2">
      <c r="A23" s="29"/>
      <c r="B23" s="30"/>
      <c r="C23" s="32"/>
      <c r="D23" s="19"/>
      <c r="E23" s="20"/>
      <c r="F23" s="23"/>
      <c r="G23" s="49"/>
      <c r="H23" s="42"/>
      <c r="I23" s="18"/>
      <c r="J23" s="18"/>
    </row>
    <row r="24" spans="1:12" ht="15" customHeight="1" x14ac:dyDescent="0.2">
      <c r="A24" s="29"/>
      <c r="B24" s="30"/>
      <c r="C24" s="32"/>
      <c r="D24" s="21"/>
      <c r="E24" s="22"/>
      <c r="F24" s="24"/>
      <c r="G24" s="50">
        <v>3</v>
      </c>
      <c r="H24" s="43">
        <v>3</v>
      </c>
      <c r="I24" s="18"/>
      <c r="J24" s="18"/>
    </row>
    <row r="25" spans="1:12" ht="15" customHeight="1" x14ac:dyDescent="0.2">
      <c r="A25" s="29"/>
      <c r="B25" s="30"/>
      <c r="C25" s="28" t="s">
        <v>16</v>
      </c>
      <c r="D25" s="18"/>
      <c r="E25" s="18"/>
      <c r="F25" s="18"/>
      <c r="G25" s="42" t="s">
        <v>45</v>
      </c>
      <c r="H25" s="27"/>
      <c r="I25" s="18"/>
      <c r="J25" s="18"/>
    </row>
    <row r="26" spans="1:12" ht="15" customHeight="1" x14ac:dyDescent="0.2">
      <c r="A26" s="29"/>
      <c r="B26" s="30"/>
      <c r="C26" s="28"/>
      <c r="D26" s="18"/>
      <c r="E26" s="18"/>
      <c r="F26" s="18"/>
      <c r="G26" s="42"/>
      <c r="H26" s="18"/>
      <c r="I26" s="18"/>
      <c r="J26" s="18"/>
    </row>
    <row r="27" spans="1:12" ht="15" customHeight="1" x14ac:dyDescent="0.2">
      <c r="A27" s="29"/>
      <c r="B27" s="30"/>
      <c r="C27" s="28"/>
      <c r="D27" s="18"/>
      <c r="E27" s="18"/>
      <c r="F27" s="18"/>
      <c r="G27" s="42"/>
      <c r="H27" s="18"/>
      <c r="I27" s="18"/>
      <c r="J27" s="18"/>
    </row>
    <row r="28" spans="1:12" ht="15" customHeight="1" x14ac:dyDescent="0.2">
      <c r="A28" s="29"/>
      <c r="B28" s="30"/>
      <c r="C28" s="28"/>
      <c r="D28" s="18"/>
      <c r="E28" s="18"/>
      <c r="F28" s="18"/>
      <c r="G28" s="51">
        <v>3</v>
      </c>
      <c r="H28" s="18"/>
      <c r="I28" s="18"/>
      <c r="J28" s="18"/>
    </row>
    <row r="29" spans="1:12" ht="10.15" customHeight="1" x14ac:dyDescent="0.2"/>
    <row r="30" spans="1:12" ht="15" customHeight="1" x14ac:dyDescent="0.2">
      <c r="A30" s="29" t="s">
        <v>21</v>
      </c>
      <c r="B30" s="30" t="str">
        <f>"Herbst " &amp; Start+1</f>
        <v>Herbst 2024</v>
      </c>
      <c r="C30" s="2" t="s">
        <v>22</v>
      </c>
      <c r="D30" s="10" t="s">
        <v>3</v>
      </c>
      <c r="E30" s="10" t="s">
        <v>4</v>
      </c>
      <c r="F30" s="10" t="s">
        <v>5</v>
      </c>
      <c r="G30" s="10" t="s">
        <v>6</v>
      </c>
      <c r="H30" s="10" t="s">
        <v>7</v>
      </c>
      <c r="I30" s="10" t="s">
        <v>8</v>
      </c>
      <c r="J30" s="10" t="s">
        <v>9</v>
      </c>
      <c r="K30" s="6">
        <f>SUM(D31:J42)</f>
        <v>24</v>
      </c>
      <c r="L30" s="6"/>
    </row>
    <row r="31" spans="1:12" ht="15" customHeight="1" x14ac:dyDescent="0.2">
      <c r="A31" s="29"/>
      <c r="B31" s="30"/>
      <c r="C31" s="31" t="s">
        <v>10</v>
      </c>
      <c r="D31" s="19" t="s">
        <v>11</v>
      </c>
      <c r="E31" s="20"/>
      <c r="F31" s="11"/>
      <c r="G31" s="49" t="s">
        <v>46</v>
      </c>
      <c r="H31" s="49" t="s">
        <v>46</v>
      </c>
      <c r="I31" s="49" t="s">
        <v>47</v>
      </c>
      <c r="J31" s="27"/>
    </row>
    <row r="32" spans="1:12" ht="15" customHeight="1" x14ac:dyDescent="0.2">
      <c r="A32" s="29"/>
      <c r="B32" s="30"/>
      <c r="C32" s="28"/>
      <c r="D32" s="19"/>
      <c r="E32" s="20"/>
      <c r="F32" s="11"/>
      <c r="G32" s="49"/>
      <c r="H32" s="49"/>
      <c r="I32" s="49"/>
      <c r="J32" s="18"/>
    </row>
    <row r="33" spans="1:12" ht="15" customHeight="1" x14ac:dyDescent="0.2">
      <c r="A33" s="29"/>
      <c r="B33" s="30"/>
      <c r="C33" s="28"/>
      <c r="D33" s="19"/>
      <c r="E33" s="20"/>
      <c r="F33" s="11"/>
      <c r="G33" s="49"/>
      <c r="H33" s="49"/>
      <c r="I33" s="49"/>
      <c r="J33" s="18"/>
    </row>
    <row r="34" spans="1:12" ht="15" customHeight="1" x14ac:dyDescent="0.2">
      <c r="A34" s="29"/>
      <c r="B34" s="30"/>
      <c r="C34" s="28"/>
      <c r="D34" s="19"/>
      <c r="E34" s="20"/>
      <c r="F34" s="11"/>
      <c r="G34" s="43">
        <v>6</v>
      </c>
      <c r="H34" s="43"/>
      <c r="I34" s="47">
        <v>3</v>
      </c>
      <c r="J34" s="18"/>
    </row>
    <row r="35" spans="1:12" ht="15" customHeight="1" x14ac:dyDescent="0.2">
      <c r="A35" s="29"/>
      <c r="B35" s="30"/>
      <c r="C35" s="32" t="s">
        <v>13</v>
      </c>
      <c r="D35" s="19"/>
      <c r="E35" s="20"/>
      <c r="F35" s="48" t="s">
        <v>50</v>
      </c>
      <c r="G35" s="48" t="s">
        <v>67</v>
      </c>
      <c r="H35" s="48" t="s">
        <v>49</v>
      </c>
      <c r="J35" s="18"/>
    </row>
    <row r="36" spans="1:12" ht="15" customHeight="1" x14ac:dyDescent="0.2">
      <c r="A36" s="29"/>
      <c r="B36" s="30"/>
      <c r="C36" s="32"/>
      <c r="D36" s="19"/>
      <c r="E36" s="20"/>
      <c r="F36" s="49"/>
      <c r="G36" s="49"/>
      <c r="H36" s="49"/>
      <c r="J36" s="18"/>
    </row>
    <row r="37" spans="1:12" ht="15" customHeight="1" x14ac:dyDescent="0.2">
      <c r="A37" s="29"/>
      <c r="B37" s="30"/>
      <c r="C37" s="32"/>
      <c r="D37" s="19"/>
      <c r="E37" s="20"/>
      <c r="F37" s="49"/>
      <c r="G37" s="49"/>
      <c r="H37" s="49"/>
      <c r="J37" s="18"/>
    </row>
    <row r="38" spans="1:12" ht="15" customHeight="1" x14ac:dyDescent="0.2">
      <c r="A38" s="29"/>
      <c r="B38" s="30"/>
      <c r="C38" s="32"/>
      <c r="D38" s="21"/>
      <c r="E38" s="22"/>
      <c r="F38" s="43">
        <v>3</v>
      </c>
      <c r="G38" s="43">
        <v>3</v>
      </c>
      <c r="H38" s="43">
        <v>3</v>
      </c>
      <c r="J38" s="18"/>
    </row>
    <row r="39" spans="1:12" ht="15" customHeight="1" x14ac:dyDescent="0.2">
      <c r="A39" s="29"/>
      <c r="B39" s="30"/>
      <c r="C39" s="28" t="s">
        <v>16</v>
      </c>
      <c r="D39" s="18"/>
      <c r="E39" s="18"/>
      <c r="F39" s="18"/>
      <c r="G39" s="49" t="s">
        <v>48</v>
      </c>
      <c r="H39" s="52" t="s">
        <v>24</v>
      </c>
      <c r="I39" s="18"/>
      <c r="J39" s="18"/>
    </row>
    <row r="40" spans="1:12" ht="15" customHeight="1" x14ac:dyDescent="0.2">
      <c r="A40" s="29"/>
      <c r="B40" s="30"/>
      <c r="C40" s="28"/>
      <c r="D40" s="18"/>
      <c r="E40" s="18"/>
      <c r="F40" s="18"/>
      <c r="G40" s="49"/>
      <c r="H40" s="53"/>
      <c r="I40" s="18"/>
      <c r="J40" s="18"/>
    </row>
    <row r="41" spans="1:12" ht="15" customHeight="1" x14ac:dyDescent="0.2">
      <c r="A41" s="29"/>
      <c r="B41" s="30"/>
      <c r="C41" s="28"/>
      <c r="D41" s="18"/>
      <c r="E41" s="18"/>
      <c r="F41" s="18"/>
      <c r="G41" s="49"/>
      <c r="H41" s="53"/>
      <c r="I41" s="18"/>
      <c r="J41" s="18"/>
    </row>
    <row r="42" spans="1:12" ht="14.25" x14ac:dyDescent="0.2">
      <c r="A42" s="29"/>
      <c r="B42" s="30"/>
      <c r="C42" s="28"/>
      <c r="D42" s="18"/>
      <c r="E42" s="18"/>
      <c r="F42" s="18"/>
      <c r="G42" s="51">
        <v>3</v>
      </c>
      <c r="H42" s="54">
        <v>3</v>
      </c>
      <c r="I42" s="18"/>
      <c r="J42" s="18"/>
    </row>
    <row r="43" spans="1:12" ht="49.9" customHeight="1" x14ac:dyDescent="0.2">
      <c r="A43" s="29"/>
      <c r="B43" s="17" t="s">
        <v>39</v>
      </c>
      <c r="C43" s="17"/>
      <c r="D43" s="17"/>
      <c r="E43" s="17"/>
      <c r="F43" s="15"/>
      <c r="G43" s="15"/>
      <c r="H43" s="15"/>
      <c r="I43" s="15"/>
      <c r="J43" s="15"/>
    </row>
    <row r="44" spans="1:12" ht="15" customHeight="1" x14ac:dyDescent="0.2">
      <c r="A44" s="29"/>
      <c r="B44" s="30" t="str">
        <f>"Frühling " &amp; Start+2</f>
        <v>Frühling 2025</v>
      </c>
      <c r="C44" s="2" t="s">
        <v>25</v>
      </c>
      <c r="D44" s="10" t="s">
        <v>3</v>
      </c>
      <c r="E44" s="10" t="s">
        <v>4</v>
      </c>
      <c r="F44" s="10" t="s">
        <v>5</v>
      </c>
      <c r="G44" s="10" t="s">
        <v>6</v>
      </c>
      <c r="H44" s="10" t="s">
        <v>7</v>
      </c>
      <c r="I44" s="10" t="s">
        <v>8</v>
      </c>
      <c r="J44" s="10" t="s">
        <v>9</v>
      </c>
      <c r="K44" s="6">
        <f>SUM(D45:J56)</f>
        <v>18</v>
      </c>
      <c r="L44" s="6"/>
    </row>
    <row r="45" spans="1:12" ht="15" customHeight="1" x14ac:dyDescent="0.2">
      <c r="A45" s="29"/>
      <c r="B45" s="30"/>
      <c r="C45" s="31" t="s">
        <v>10</v>
      </c>
      <c r="D45" s="48" t="s">
        <v>54</v>
      </c>
      <c r="E45" s="48" t="s">
        <v>26</v>
      </c>
      <c r="F45" s="34">
        <v>3</v>
      </c>
      <c r="G45" s="35"/>
      <c r="H45" s="36"/>
      <c r="I45" s="27"/>
      <c r="J45" s="27"/>
    </row>
    <row r="46" spans="1:12" ht="15" customHeight="1" x14ac:dyDescent="0.2">
      <c r="A46" s="29"/>
      <c r="B46" s="30"/>
      <c r="C46" s="28"/>
      <c r="D46" s="49"/>
      <c r="E46" s="49"/>
      <c r="F46" s="34"/>
      <c r="G46" s="35"/>
      <c r="H46" s="36"/>
      <c r="I46" s="18"/>
      <c r="J46" s="18"/>
    </row>
    <row r="47" spans="1:12" ht="15" customHeight="1" x14ac:dyDescent="0.2">
      <c r="A47" s="29"/>
      <c r="B47" s="30"/>
      <c r="C47" s="28"/>
      <c r="D47" s="49"/>
      <c r="E47" s="49"/>
      <c r="F47" s="34"/>
      <c r="G47" s="35"/>
      <c r="H47" s="36"/>
      <c r="I47" s="18"/>
      <c r="J47" s="18"/>
    </row>
    <row r="48" spans="1:12" ht="15" customHeight="1" x14ac:dyDescent="0.2">
      <c r="A48" s="29"/>
      <c r="B48" s="30"/>
      <c r="C48" s="28"/>
      <c r="D48" s="43">
        <v>3</v>
      </c>
      <c r="E48" s="43">
        <v>3</v>
      </c>
      <c r="F48" s="34"/>
      <c r="G48" s="35"/>
      <c r="H48" s="36"/>
      <c r="I48" s="18"/>
      <c r="J48" s="18"/>
    </row>
    <row r="49" spans="1:12" ht="15" customHeight="1" x14ac:dyDescent="0.2">
      <c r="A49" s="29"/>
      <c r="B49" s="30"/>
      <c r="C49" s="32" t="s">
        <v>13</v>
      </c>
      <c r="D49" s="52" t="s">
        <v>61</v>
      </c>
      <c r="E49" s="48" t="s">
        <v>53</v>
      </c>
      <c r="F49" s="34"/>
      <c r="G49" s="35"/>
      <c r="H49" s="36"/>
      <c r="I49" s="18"/>
      <c r="J49" s="18"/>
    </row>
    <row r="50" spans="1:12" ht="15" customHeight="1" x14ac:dyDescent="0.2">
      <c r="A50" s="29"/>
      <c r="B50" s="30"/>
      <c r="C50" s="32"/>
      <c r="D50" s="53"/>
      <c r="E50" s="49"/>
      <c r="F50" s="34"/>
      <c r="G50" s="35"/>
      <c r="H50" s="36"/>
      <c r="I50" s="18"/>
      <c r="J50" s="18"/>
    </row>
    <row r="51" spans="1:12" ht="15" customHeight="1" x14ac:dyDescent="0.2">
      <c r="A51" s="29"/>
      <c r="B51" s="30"/>
      <c r="C51" s="32"/>
      <c r="D51" s="53"/>
      <c r="E51" s="49"/>
      <c r="F51" s="34"/>
      <c r="G51" s="35"/>
      <c r="H51" s="36"/>
      <c r="I51" s="18"/>
      <c r="J51" s="18"/>
    </row>
    <row r="52" spans="1:12" ht="15" customHeight="1" x14ac:dyDescent="0.2">
      <c r="A52" s="29"/>
      <c r="B52" s="30"/>
      <c r="C52" s="32"/>
      <c r="D52" s="54">
        <v>3</v>
      </c>
      <c r="E52" s="43">
        <v>3</v>
      </c>
      <c r="F52" s="37"/>
      <c r="G52" s="38"/>
      <c r="H52" s="39"/>
      <c r="I52" s="18"/>
      <c r="J52" s="18"/>
    </row>
    <row r="53" spans="1:12" ht="15" customHeight="1" x14ac:dyDescent="0.2">
      <c r="A53" s="29"/>
      <c r="B53" s="30"/>
      <c r="C53" s="28" t="s">
        <v>16</v>
      </c>
      <c r="D53" s="18"/>
      <c r="E53" s="18"/>
      <c r="F53" s="18"/>
      <c r="G53" s="48" t="s">
        <v>51</v>
      </c>
      <c r="H53" s="18"/>
      <c r="I53" s="18"/>
      <c r="J53" s="18"/>
    </row>
    <row r="54" spans="1:12" ht="15" customHeight="1" x14ac:dyDescent="0.2">
      <c r="A54" s="29"/>
      <c r="B54" s="30"/>
      <c r="C54" s="28"/>
      <c r="D54" s="18"/>
      <c r="E54" s="18"/>
      <c r="F54" s="18"/>
      <c r="G54" s="49"/>
      <c r="H54" s="18"/>
      <c r="I54" s="18"/>
      <c r="J54" s="18"/>
    </row>
    <row r="55" spans="1:12" ht="15" customHeight="1" x14ac:dyDescent="0.2">
      <c r="A55" s="29"/>
      <c r="B55" s="30"/>
      <c r="C55" s="28"/>
      <c r="D55" s="18"/>
      <c r="E55" s="18"/>
      <c r="F55" s="18"/>
      <c r="G55" s="49"/>
      <c r="H55" s="18"/>
      <c r="I55" s="18"/>
      <c r="J55" s="18"/>
    </row>
    <row r="56" spans="1:12" ht="14.25" x14ac:dyDescent="0.2">
      <c r="A56" s="29"/>
      <c r="B56" s="30"/>
      <c r="C56" s="28"/>
      <c r="D56" s="18"/>
      <c r="E56" s="18"/>
      <c r="F56" s="18"/>
      <c r="G56" s="43">
        <v>3</v>
      </c>
      <c r="H56" s="18"/>
      <c r="I56" s="18"/>
      <c r="J56" s="18"/>
    </row>
    <row r="57" spans="1:12" ht="10.15" customHeight="1" x14ac:dyDescent="0.2"/>
    <row r="58" spans="1:12" ht="15" customHeight="1" x14ac:dyDescent="0.2">
      <c r="A58" s="29" t="s">
        <v>27</v>
      </c>
      <c r="B58" s="30" t="str">
        <f>"Herbst " &amp; Start+2</f>
        <v>Herbst 2025</v>
      </c>
      <c r="C58" s="2" t="s">
        <v>28</v>
      </c>
      <c r="D58" s="10" t="s">
        <v>3</v>
      </c>
      <c r="E58" s="10" t="s">
        <v>4</v>
      </c>
      <c r="F58" s="10" t="s">
        <v>5</v>
      </c>
      <c r="G58" s="10" t="s">
        <v>6</v>
      </c>
      <c r="H58" s="10" t="s">
        <v>7</v>
      </c>
      <c r="I58" s="10" t="s">
        <v>8</v>
      </c>
      <c r="J58" s="10" t="s">
        <v>9</v>
      </c>
      <c r="K58" s="6">
        <f>SUM(D59:J70)</f>
        <v>21</v>
      </c>
      <c r="L58" s="6"/>
    </row>
    <row r="59" spans="1:12" ht="15" customHeight="1" x14ac:dyDescent="0.2">
      <c r="A59" s="29"/>
      <c r="B59" s="30"/>
      <c r="C59" s="31" t="s">
        <v>10</v>
      </c>
      <c r="D59" s="34">
        <v>3</v>
      </c>
      <c r="E59" s="35"/>
      <c r="F59" s="36"/>
      <c r="G59" s="48" t="s">
        <v>29</v>
      </c>
      <c r="H59" s="48" t="s">
        <v>29</v>
      </c>
      <c r="I59" s="18"/>
      <c r="J59" s="27"/>
    </row>
    <row r="60" spans="1:12" ht="15" customHeight="1" x14ac:dyDescent="0.2">
      <c r="A60" s="29"/>
      <c r="B60" s="30"/>
      <c r="C60" s="28"/>
      <c r="D60" s="34"/>
      <c r="E60" s="35"/>
      <c r="F60" s="36"/>
      <c r="G60" s="49"/>
      <c r="H60" s="49"/>
      <c r="I60" s="18"/>
      <c r="J60" s="18"/>
    </row>
    <row r="61" spans="1:12" ht="15" customHeight="1" x14ac:dyDescent="0.2">
      <c r="A61" s="29"/>
      <c r="B61" s="30"/>
      <c r="C61" s="28"/>
      <c r="D61" s="34"/>
      <c r="E61" s="35"/>
      <c r="F61" s="36"/>
      <c r="G61" s="49"/>
      <c r="H61" s="49"/>
      <c r="I61" s="18"/>
      <c r="J61" s="18"/>
    </row>
    <row r="62" spans="1:12" ht="15" customHeight="1" x14ac:dyDescent="0.2">
      <c r="A62" s="29"/>
      <c r="B62" s="30"/>
      <c r="C62" s="28"/>
      <c r="D62" s="34"/>
      <c r="E62" s="35"/>
      <c r="F62" s="36"/>
      <c r="G62" s="43">
        <v>6</v>
      </c>
      <c r="H62" s="43"/>
      <c r="I62" s="18"/>
      <c r="J62" s="18"/>
    </row>
    <row r="63" spans="1:12" ht="15" customHeight="1" x14ac:dyDescent="0.2">
      <c r="A63" s="29"/>
      <c r="B63" s="30"/>
      <c r="C63" s="32" t="s">
        <v>13</v>
      </c>
      <c r="D63" s="34"/>
      <c r="E63" s="35"/>
      <c r="F63" s="36"/>
      <c r="G63" s="48" t="s">
        <v>52</v>
      </c>
      <c r="H63" s="48" t="s">
        <v>52</v>
      </c>
      <c r="I63" s="18"/>
      <c r="J63" s="18"/>
    </row>
    <row r="64" spans="1:12" ht="15" customHeight="1" x14ac:dyDescent="0.2">
      <c r="A64" s="29"/>
      <c r="B64" s="30"/>
      <c r="C64" s="32"/>
      <c r="D64" s="34"/>
      <c r="E64" s="35"/>
      <c r="F64" s="36"/>
      <c r="G64" s="49"/>
      <c r="H64" s="49"/>
      <c r="I64" s="18"/>
      <c r="J64" s="18"/>
    </row>
    <row r="65" spans="1:12" ht="15" customHeight="1" x14ac:dyDescent="0.2">
      <c r="A65" s="29"/>
      <c r="B65" s="30"/>
      <c r="C65" s="32"/>
      <c r="D65" s="34"/>
      <c r="E65" s="35"/>
      <c r="F65" s="36"/>
      <c r="G65" s="49"/>
      <c r="H65" s="49"/>
      <c r="I65" s="18"/>
      <c r="J65" s="18"/>
    </row>
    <row r="66" spans="1:12" ht="15" customHeight="1" x14ac:dyDescent="0.2">
      <c r="A66" s="29"/>
      <c r="B66" s="30"/>
      <c r="C66" s="32"/>
      <c r="D66" s="37"/>
      <c r="E66" s="38"/>
      <c r="F66" s="39"/>
      <c r="G66" s="43">
        <v>6</v>
      </c>
      <c r="H66" s="43"/>
      <c r="I66" s="18"/>
      <c r="J66" s="18"/>
    </row>
    <row r="67" spans="1:12" ht="15" customHeight="1" x14ac:dyDescent="0.2">
      <c r="A67" s="29"/>
      <c r="B67" s="30"/>
      <c r="C67" s="28" t="s">
        <v>16</v>
      </c>
      <c r="D67" s="52" t="s">
        <v>63</v>
      </c>
      <c r="E67" s="18"/>
      <c r="F67" s="18"/>
      <c r="G67" s="52" t="s">
        <v>55</v>
      </c>
      <c r="H67" s="18"/>
      <c r="I67" s="18"/>
      <c r="J67" s="18"/>
    </row>
    <row r="68" spans="1:12" ht="15" customHeight="1" x14ac:dyDescent="0.2">
      <c r="A68" s="29"/>
      <c r="B68" s="30"/>
      <c r="C68" s="28"/>
      <c r="D68" s="53"/>
      <c r="E68" s="18"/>
      <c r="F68" s="18"/>
      <c r="G68" s="53"/>
      <c r="H68" s="18"/>
      <c r="I68" s="18"/>
      <c r="J68" s="18"/>
    </row>
    <row r="69" spans="1:12" ht="15" customHeight="1" x14ac:dyDescent="0.2">
      <c r="A69" s="29"/>
      <c r="B69" s="30"/>
      <c r="C69" s="28"/>
      <c r="D69" s="53"/>
      <c r="E69" s="18"/>
      <c r="F69" s="18"/>
      <c r="G69" s="53"/>
      <c r="H69" s="18"/>
      <c r="I69" s="18"/>
      <c r="J69" s="18"/>
    </row>
    <row r="70" spans="1:12" ht="15" customHeight="1" x14ac:dyDescent="0.2">
      <c r="A70" s="29"/>
      <c r="B70" s="30"/>
      <c r="C70" s="28"/>
      <c r="D70" s="54">
        <v>3</v>
      </c>
      <c r="E70" s="18"/>
      <c r="F70" s="18"/>
      <c r="G70" s="54">
        <v>3</v>
      </c>
      <c r="H70" s="18"/>
      <c r="I70" s="18"/>
      <c r="J70" s="18"/>
    </row>
    <row r="71" spans="1:12" ht="49.9" customHeight="1" x14ac:dyDescent="0.2">
      <c r="A71" s="29"/>
      <c r="B71" s="17" t="s">
        <v>39</v>
      </c>
      <c r="C71" s="17"/>
      <c r="D71" s="17"/>
      <c r="E71" s="17"/>
      <c r="F71" s="15"/>
      <c r="G71" s="15"/>
      <c r="H71" s="15"/>
      <c r="I71" s="15"/>
      <c r="J71" s="15"/>
    </row>
    <row r="72" spans="1:12" ht="15" customHeight="1" x14ac:dyDescent="0.2">
      <c r="A72" s="29"/>
      <c r="B72" s="30" t="str">
        <f>"Frühling " &amp; Start+3</f>
        <v>Frühling 2026</v>
      </c>
      <c r="C72" s="2" t="s">
        <v>31</v>
      </c>
      <c r="D72" s="10" t="s">
        <v>3</v>
      </c>
      <c r="E72" s="10" t="s">
        <v>4</v>
      </c>
      <c r="F72" s="10" t="s">
        <v>5</v>
      </c>
      <c r="G72" s="10" t="s">
        <v>6</v>
      </c>
      <c r="H72" s="10" t="s">
        <v>7</v>
      </c>
      <c r="I72" s="10" t="s">
        <v>8</v>
      </c>
      <c r="J72" s="10" t="s">
        <v>9</v>
      </c>
      <c r="K72" s="6">
        <f>SUM(D73:J84)</f>
        <v>24</v>
      </c>
      <c r="L72" s="6"/>
    </row>
    <row r="73" spans="1:12" ht="15" customHeight="1" x14ac:dyDescent="0.2">
      <c r="A73" s="29"/>
      <c r="B73" s="30"/>
      <c r="C73" s="31" t="s">
        <v>10</v>
      </c>
      <c r="D73" s="34">
        <v>6</v>
      </c>
      <c r="E73" s="35"/>
      <c r="F73" s="36"/>
      <c r="G73" s="48" t="s">
        <v>32</v>
      </c>
      <c r="H73" s="48" t="s">
        <v>32</v>
      </c>
      <c r="I73" s="18"/>
      <c r="J73" s="27"/>
    </row>
    <row r="74" spans="1:12" ht="15" customHeight="1" x14ac:dyDescent="0.2">
      <c r="A74" s="29"/>
      <c r="B74" s="30"/>
      <c r="C74" s="28"/>
      <c r="D74" s="34"/>
      <c r="E74" s="35"/>
      <c r="F74" s="36"/>
      <c r="G74" s="49"/>
      <c r="H74" s="49"/>
      <c r="I74" s="18"/>
      <c r="J74" s="18"/>
    </row>
    <row r="75" spans="1:12" ht="15" customHeight="1" x14ac:dyDescent="0.2">
      <c r="A75" s="29"/>
      <c r="B75" s="30"/>
      <c r="C75" s="28"/>
      <c r="D75" s="34"/>
      <c r="E75" s="35"/>
      <c r="F75" s="36"/>
      <c r="G75" s="49"/>
      <c r="H75" s="49"/>
      <c r="I75" s="18"/>
      <c r="J75" s="18"/>
    </row>
    <row r="76" spans="1:12" ht="15" customHeight="1" x14ac:dyDescent="0.2">
      <c r="A76" s="29"/>
      <c r="B76" s="30"/>
      <c r="C76" s="28"/>
      <c r="D76" s="34"/>
      <c r="E76" s="35"/>
      <c r="F76" s="36"/>
      <c r="G76" s="43">
        <v>6</v>
      </c>
      <c r="H76" s="43"/>
      <c r="I76" s="18"/>
      <c r="J76" s="18"/>
    </row>
    <row r="77" spans="1:12" ht="15" customHeight="1" x14ac:dyDescent="0.2">
      <c r="A77" s="29"/>
      <c r="B77" s="30"/>
      <c r="C77" s="32" t="s">
        <v>13</v>
      </c>
      <c r="D77" s="34"/>
      <c r="E77" s="35"/>
      <c r="F77" s="36"/>
      <c r="G77" s="41" t="s">
        <v>64</v>
      </c>
      <c r="H77" s="41" t="s">
        <v>64</v>
      </c>
      <c r="I77" s="18"/>
      <c r="J77" s="18"/>
    </row>
    <row r="78" spans="1:12" ht="15" customHeight="1" x14ac:dyDescent="0.2">
      <c r="A78" s="29"/>
      <c r="B78" s="30"/>
      <c r="C78" s="32"/>
      <c r="D78" s="34"/>
      <c r="E78" s="35"/>
      <c r="F78" s="36"/>
      <c r="G78" s="42"/>
      <c r="H78" s="42"/>
      <c r="I78" s="18"/>
      <c r="J78" s="18"/>
    </row>
    <row r="79" spans="1:12" ht="15" customHeight="1" x14ac:dyDescent="0.2">
      <c r="A79" s="29"/>
      <c r="B79" s="30"/>
      <c r="C79" s="32"/>
      <c r="D79" s="34"/>
      <c r="E79" s="35"/>
      <c r="F79" s="36"/>
      <c r="G79" s="42"/>
      <c r="H79" s="42"/>
      <c r="I79" s="18"/>
      <c r="J79" s="18"/>
    </row>
    <row r="80" spans="1:12" ht="15" customHeight="1" x14ac:dyDescent="0.2">
      <c r="A80" s="29"/>
      <c r="B80" s="30"/>
      <c r="C80" s="32"/>
      <c r="D80" s="37"/>
      <c r="E80" s="38"/>
      <c r="F80" s="39"/>
      <c r="G80" s="43">
        <v>6</v>
      </c>
      <c r="H80" s="43"/>
      <c r="I80" s="18"/>
      <c r="J80" s="18"/>
    </row>
    <row r="81" spans="1:12" ht="15" customHeight="1" x14ac:dyDescent="0.2">
      <c r="A81" s="29"/>
      <c r="B81" s="30"/>
      <c r="C81" s="28" t="s">
        <v>16</v>
      </c>
      <c r="D81" s="18"/>
      <c r="E81" s="18"/>
      <c r="F81" s="18"/>
      <c r="G81" s="52" t="s">
        <v>62</v>
      </c>
      <c r="H81" s="41" t="s">
        <v>68</v>
      </c>
      <c r="I81" s="18"/>
      <c r="J81" s="18"/>
    </row>
    <row r="82" spans="1:12" ht="15" customHeight="1" x14ac:dyDescent="0.2">
      <c r="A82" s="29"/>
      <c r="B82" s="30"/>
      <c r="C82" s="28"/>
      <c r="D82" s="18"/>
      <c r="E82" s="18"/>
      <c r="F82" s="18"/>
      <c r="G82" s="53"/>
      <c r="H82" s="42"/>
      <c r="I82" s="18"/>
      <c r="J82" s="18"/>
    </row>
    <row r="83" spans="1:12" ht="15" customHeight="1" x14ac:dyDescent="0.2">
      <c r="A83" s="29"/>
      <c r="B83" s="30"/>
      <c r="C83" s="28"/>
      <c r="D83" s="18"/>
      <c r="E83" s="18"/>
      <c r="F83" s="18"/>
      <c r="G83" s="53"/>
      <c r="H83" s="42"/>
      <c r="I83" s="18"/>
      <c r="J83" s="18"/>
    </row>
    <row r="84" spans="1:12" ht="15" customHeight="1" x14ac:dyDescent="0.2">
      <c r="A84" s="29"/>
      <c r="B84" s="30"/>
      <c r="C84" s="28"/>
      <c r="D84" s="18"/>
      <c r="E84" s="18"/>
      <c r="F84" s="18"/>
      <c r="G84" s="54">
        <v>3</v>
      </c>
      <c r="H84" s="43">
        <v>3</v>
      </c>
      <c r="I84" s="18"/>
      <c r="J84" s="18"/>
    </row>
    <row r="85" spans="1:12" ht="10.15" customHeight="1" x14ac:dyDescent="0.2"/>
    <row r="86" spans="1:12" ht="15" customHeight="1" x14ac:dyDescent="0.2">
      <c r="A86" s="29" t="s">
        <v>33</v>
      </c>
      <c r="B86" s="30" t="str">
        <f>"Herbst " &amp; Start+3</f>
        <v>Herbst 2026</v>
      </c>
      <c r="C86" s="2" t="s">
        <v>34</v>
      </c>
      <c r="D86" s="10" t="s">
        <v>3</v>
      </c>
      <c r="E86" s="10" t="s">
        <v>4</v>
      </c>
      <c r="F86" s="10" t="s">
        <v>5</v>
      </c>
      <c r="G86" s="10" t="s">
        <v>6</v>
      </c>
      <c r="H86" s="10" t="s">
        <v>7</v>
      </c>
      <c r="I86" s="10" t="s">
        <v>8</v>
      </c>
      <c r="J86" s="10" t="s">
        <v>9</v>
      </c>
      <c r="K86" s="6">
        <f>SUM(D87:J98)</f>
        <v>24</v>
      </c>
      <c r="L86" s="6"/>
    </row>
    <row r="87" spans="1:12" ht="15" customHeight="1" x14ac:dyDescent="0.2">
      <c r="A87" s="29"/>
      <c r="B87" s="30"/>
      <c r="C87" s="31" t="s">
        <v>10</v>
      </c>
      <c r="D87" s="34">
        <v>6</v>
      </c>
      <c r="E87" s="35"/>
      <c r="F87" s="36"/>
      <c r="G87" s="48" t="s">
        <v>56</v>
      </c>
      <c r="H87" s="65" t="s">
        <v>35</v>
      </c>
      <c r="I87" s="61" t="s">
        <v>68</v>
      </c>
      <c r="J87" s="27"/>
    </row>
    <row r="88" spans="1:12" ht="15" customHeight="1" x14ac:dyDescent="0.2">
      <c r="A88" s="29"/>
      <c r="B88" s="30"/>
      <c r="C88" s="28"/>
      <c r="D88" s="34"/>
      <c r="E88" s="35"/>
      <c r="F88" s="36"/>
      <c r="G88" s="49"/>
      <c r="H88" s="66"/>
      <c r="I88" s="62"/>
      <c r="J88" s="18"/>
    </row>
    <row r="89" spans="1:12" ht="15" customHeight="1" x14ac:dyDescent="0.2">
      <c r="A89" s="29"/>
      <c r="B89" s="30"/>
      <c r="C89" s="28"/>
      <c r="D89" s="34"/>
      <c r="E89" s="35"/>
      <c r="F89" s="36"/>
      <c r="G89" s="49"/>
      <c r="H89" s="66"/>
      <c r="I89" s="62"/>
      <c r="J89" s="18"/>
    </row>
    <row r="90" spans="1:12" ht="15" customHeight="1" x14ac:dyDescent="0.2">
      <c r="A90" s="29"/>
      <c r="B90" s="30"/>
      <c r="C90" s="28"/>
      <c r="D90" s="34"/>
      <c r="E90" s="35"/>
      <c r="F90" s="36"/>
      <c r="G90" s="57">
        <v>3</v>
      </c>
      <c r="H90" s="64">
        <v>6</v>
      </c>
      <c r="I90" s="63">
        <v>3</v>
      </c>
      <c r="J90" s="18"/>
    </row>
    <row r="91" spans="1:12" ht="15" customHeight="1" x14ac:dyDescent="0.2">
      <c r="A91" s="29"/>
      <c r="B91" s="30"/>
      <c r="C91" s="32" t="s">
        <v>13</v>
      </c>
      <c r="D91" s="34"/>
      <c r="E91" s="35"/>
      <c r="F91" s="36"/>
      <c r="G91" s="55" t="s">
        <v>57</v>
      </c>
      <c r="H91" s="65" t="s">
        <v>35</v>
      </c>
      <c r="I91" s="18"/>
      <c r="J91" s="18"/>
    </row>
    <row r="92" spans="1:12" ht="15" customHeight="1" x14ac:dyDescent="0.2">
      <c r="A92" s="29"/>
      <c r="B92" s="30"/>
      <c r="C92" s="32"/>
      <c r="D92" s="34"/>
      <c r="E92" s="35"/>
      <c r="F92" s="36"/>
      <c r="G92" s="56"/>
      <c r="H92" s="66"/>
      <c r="I92" s="18"/>
      <c r="J92" s="18"/>
    </row>
    <row r="93" spans="1:12" ht="15" customHeight="1" x14ac:dyDescent="0.2">
      <c r="A93" s="29"/>
      <c r="B93" s="30"/>
      <c r="C93" s="32"/>
      <c r="D93" s="34"/>
      <c r="E93" s="35"/>
      <c r="F93" s="36"/>
      <c r="G93" s="56"/>
      <c r="H93" s="66"/>
      <c r="I93" s="18"/>
      <c r="J93" s="18"/>
    </row>
    <row r="94" spans="1:12" ht="15" customHeight="1" x14ac:dyDescent="0.2">
      <c r="A94" s="29"/>
      <c r="B94" s="30"/>
      <c r="C94" s="32"/>
      <c r="D94" s="37"/>
      <c r="E94" s="38"/>
      <c r="F94" s="39"/>
      <c r="G94" s="59">
        <v>3</v>
      </c>
      <c r="H94" s="64"/>
      <c r="I94" s="18"/>
      <c r="J94" s="18"/>
    </row>
    <row r="95" spans="1:12" ht="15" customHeight="1" x14ac:dyDescent="0.2">
      <c r="A95" s="29"/>
      <c r="B95" s="30"/>
      <c r="C95" s="28" t="s">
        <v>16</v>
      </c>
      <c r="D95" s="18"/>
      <c r="E95" s="18"/>
      <c r="F95" s="18"/>
      <c r="G95" s="18"/>
      <c r="H95" s="55" t="s">
        <v>58</v>
      </c>
      <c r="I95" s="18"/>
      <c r="J95" s="18"/>
    </row>
    <row r="96" spans="1:12" ht="15" customHeight="1" x14ac:dyDescent="0.2">
      <c r="A96" s="29"/>
      <c r="B96" s="30"/>
      <c r="C96" s="28"/>
      <c r="D96" s="18"/>
      <c r="E96" s="18"/>
      <c r="F96" s="18"/>
      <c r="G96" s="18"/>
      <c r="H96" s="56"/>
      <c r="I96" s="18"/>
      <c r="J96" s="18"/>
    </row>
    <row r="97" spans="1:12" ht="15" customHeight="1" x14ac:dyDescent="0.2">
      <c r="A97" s="29"/>
      <c r="B97" s="30"/>
      <c r="C97" s="28"/>
      <c r="D97" s="18"/>
      <c r="E97" s="18"/>
      <c r="F97" s="18"/>
      <c r="G97" s="18"/>
      <c r="H97" s="56"/>
      <c r="I97" s="18"/>
      <c r="J97" s="18"/>
    </row>
    <row r="98" spans="1:12" ht="15" customHeight="1" x14ac:dyDescent="0.2">
      <c r="A98" s="29"/>
      <c r="B98" s="30"/>
      <c r="C98" s="28"/>
      <c r="D98" s="18"/>
      <c r="E98" s="18"/>
      <c r="F98" s="18"/>
      <c r="G98" s="18"/>
      <c r="H98" s="59">
        <v>3</v>
      </c>
      <c r="I98" s="18"/>
      <c r="J98" s="18"/>
    </row>
    <row r="99" spans="1:12" ht="49.9" customHeight="1" x14ac:dyDescent="0.2">
      <c r="A99" s="29"/>
      <c r="B99" s="17" t="s">
        <v>39</v>
      </c>
      <c r="C99" s="17"/>
      <c r="D99" s="17"/>
      <c r="E99" s="17"/>
      <c r="F99" s="16" t="s">
        <v>60</v>
      </c>
      <c r="G99" s="16"/>
      <c r="H99" s="16"/>
      <c r="I99" s="15"/>
      <c r="J99" s="15"/>
    </row>
    <row r="100" spans="1:12" ht="15" customHeight="1" x14ac:dyDescent="0.2">
      <c r="A100" s="29"/>
      <c r="B100" s="30" t="str">
        <f>"Frühling " &amp; Start+4</f>
        <v>Frühling 2027</v>
      </c>
      <c r="C100" s="2" t="s">
        <v>36</v>
      </c>
      <c r="D100" s="10" t="s">
        <v>3</v>
      </c>
      <c r="E100" s="10" t="s">
        <v>4</v>
      </c>
      <c r="F100" s="10" t="s">
        <v>5</v>
      </c>
      <c r="G100" s="10" t="s">
        <v>6</v>
      </c>
      <c r="H100" s="10" t="s">
        <v>7</v>
      </c>
      <c r="I100" s="10" t="s">
        <v>8</v>
      </c>
      <c r="J100" s="10" t="s">
        <v>9</v>
      </c>
      <c r="K100" s="6">
        <f>SUM(D101:J112)</f>
        <v>27</v>
      </c>
      <c r="L100" s="6"/>
    </row>
    <row r="101" spans="1:12" ht="15" customHeight="1" x14ac:dyDescent="0.2">
      <c r="A101" s="29"/>
      <c r="B101" s="30"/>
      <c r="C101" s="31" t="s">
        <v>10</v>
      </c>
      <c r="D101" s="34">
        <v>6</v>
      </c>
      <c r="E101" s="35"/>
      <c r="F101" s="36"/>
      <c r="G101" s="55" t="s">
        <v>69</v>
      </c>
      <c r="H101" s="55" t="s">
        <v>69</v>
      </c>
      <c r="I101" s="65" t="s">
        <v>37</v>
      </c>
      <c r="J101" s="27"/>
    </row>
    <row r="102" spans="1:12" ht="15" customHeight="1" x14ac:dyDescent="0.2">
      <c r="A102" s="29"/>
      <c r="B102" s="30"/>
      <c r="C102" s="28"/>
      <c r="D102" s="34"/>
      <c r="E102" s="35"/>
      <c r="F102" s="36"/>
      <c r="G102" s="56"/>
      <c r="H102" s="56"/>
      <c r="I102" s="66"/>
      <c r="J102" s="18"/>
    </row>
    <row r="103" spans="1:12" ht="15" customHeight="1" x14ac:dyDescent="0.2">
      <c r="A103" s="29"/>
      <c r="B103" s="30"/>
      <c r="C103" s="28"/>
      <c r="D103" s="34"/>
      <c r="E103" s="35"/>
      <c r="F103" s="36"/>
      <c r="G103" s="56"/>
      <c r="H103" s="56"/>
      <c r="I103" s="66"/>
      <c r="J103" s="18"/>
    </row>
    <row r="104" spans="1:12" ht="15" customHeight="1" x14ac:dyDescent="0.2">
      <c r="A104" s="29"/>
      <c r="B104" s="30"/>
      <c r="C104" s="28"/>
      <c r="D104" s="34"/>
      <c r="E104" s="35"/>
      <c r="F104" s="36"/>
      <c r="G104" s="58">
        <v>6</v>
      </c>
      <c r="H104" s="58"/>
      <c r="I104" s="64"/>
      <c r="J104" s="18"/>
    </row>
    <row r="105" spans="1:12" ht="15" customHeight="1" x14ac:dyDescent="0.2">
      <c r="A105" s="29"/>
      <c r="B105" s="30"/>
      <c r="C105" s="32" t="s">
        <v>13</v>
      </c>
      <c r="D105" s="34"/>
      <c r="E105" s="35"/>
      <c r="F105" s="36"/>
      <c r="G105" s="60" t="s">
        <v>59</v>
      </c>
      <c r="H105" s="65" t="s">
        <v>37</v>
      </c>
      <c r="I105" s="18"/>
      <c r="J105" s="18"/>
    </row>
    <row r="106" spans="1:12" ht="15" customHeight="1" x14ac:dyDescent="0.2">
      <c r="A106" s="29"/>
      <c r="B106" s="30"/>
      <c r="C106" s="32"/>
      <c r="D106" s="34"/>
      <c r="E106" s="35"/>
      <c r="F106" s="36"/>
      <c r="G106" s="49"/>
      <c r="H106" s="66"/>
      <c r="I106" s="18"/>
      <c r="J106" s="18"/>
    </row>
    <row r="107" spans="1:12" ht="15" customHeight="1" x14ac:dyDescent="0.2">
      <c r="A107" s="29"/>
      <c r="B107" s="30"/>
      <c r="C107" s="32"/>
      <c r="D107" s="34"/>
      <c r="E107" s="35"/>
      <c r="F107" s="36"/>
      <c r="G107" s="49"/>
      <c r="H107" s="66"/>
      <c r="I107" s="18"/>
      <c r="J107" s="18"/>
    </row>
    <row r="108" spans="1:12" ht="15" customHeight="1" x14ac:dyDescent="0.2">
      <c r="A108" s="29"/>
      <c r="B108" s="30"/>
      <c r="C108" s="32"/>
      <c r="D108" s="37"/>
      <c r="E108" s="38"/>
      <c r="F108" s="39"/>
      <c r="G108" s="57">
        <v>3</v>
      </c>
      <c r="H108" s="64"/>
      <c r="I108" s="18"/>
      <c r="J108" s="18"/>
    </row>
    <row r="109" spans="1:12" ht="15" customHeight="1" x14ac:dyDescent="0.2">
      <c r="A109" s="29"/>
      <c r="B109" s="30"/>
      <c r="C109" s="28" t="s">
        <v>16</v>
      </c>
      <c r="D109" s="18"/>
      <c r="E109" s="18"/>
      <c r="F109" s="18"/>
      <c r="G109" s="65" t="s">
        <v>37</v>
      </c>
      <c r="H109" s="65" t="s">
        <v>37</v>
      </c>
      <c r="I109" s="18"/>
      <c r="J109" s="18"/>
    </row>
    <row r="110" spans="1:12" ht="15" customHeight="1" x14ac:dyDescent="0.2">
      <c r="A110" s="29"/>
      <c r="B110" s="30"/>
      <c r="C110" s="28"/>
      <c r="D110" s="18"/>
      <c r="E110" s="18"/>
      <c r="F110" s="18"/>
      <c r="G110" s="66"/>
      <c r="H110" s="66"/>
      <c r="I110" s="18"/>
      <c r="J110" s="18"/>
    </row>
    <row r="111" spans="1:12" ht="15" customHeight="1" x14ac:dyDescent="0.2">
      <c r="A111" s="29"/>
      <c r="B111" s="30"/>
      <c r="C111" s="28"/>
      <c r="D111" s="18"/>
      <c r="E111" s="18"/>
      <c r="F111" s="18"/>
      <c r="G111" s="66"/>
      <c r="H111" s="66"/>
      <c r="I111" s="18"/>
      <c r="J111" s="18"/>
    </row>
    <row r="112" spans="1:12" ht="15" customHeight="1" x14ac:dyDescent="0.2">
      <c r="A112" s="29"/>
      <c r="B112" s="30"/>
      <c r="C112" s="28"/>
      <c r="D112" s="18"/>
      <c r="E112" s="18"/>
      <c r="F112" s="18"/>
      <c r="G112" s="64">
        <v>12</v>
      </c>
      <c r="H112" s="64"/>
      <c r="I112" s="18"/>
      <c r="J112" s="18"/>
    </row>
  </sheetData>
  <mergeCells count="156">
    <mergeCell ref="I87:I89"/>
    <mergeCell ref="G109:G111"/>
    <mergeCell ref="J11:J14"/>
    <mergeCell ref="I11:I14"/>
    <mergeCell ref="C7:C10"/>
    <mergeCell ref="I7:I10"/>
    <mergeCell ref="B15:E15"/>
    <mergeCell ref="H53:H56"/>
    <mergeCell ref="H3:H6"/>
    <mergeCell ref="D81:D84"/>
    <mergeCell ref="C39:C42"/>
    <mergeCell ref="I31:I33"/>
    <mergeCell ref="G39:G41"/>
    <mergeCell ref="H35:H37"/>
    <mergeCell ref="G35:G37"/>
    <mergeCell ref="F35:F37"/>
    <mergeCell ref="B16:B28"/>
    <mergeCell ref="C11:C14"/>
    <mergeCell ref="C21:C24"/>
    <mergeCell ref="H25:H28"/>
    <mergeCell ref="C17:C20"/>
    <mergeCell ref="D17:F24"/>
    <mergeCell ref="I25:I28"/>
    <mergeCell ref="C25:C28"/>
    <mergeCell ref="D25:D28"/>
    <mergeCell ref="E25:E28"/>
    <mergeCell ref="F25:F28"/>
    <mergeCell ref="C35:C38"/>
    <mergeCell ref="C31:C34"/>
    <mergeCell ref="C53:C56"/>
    <mergeCell ref="D53:D56"/>
    <mergeCell ref="C67:C70"/>
    <mergeCell ref="F53:F56"/>
    <mergeCell ref="E67:E70"/>
    <mergeCell ref="F67:F70"/>
    <mergeCell ref="D59:F66"/>
    <mergeCell ref="H95:H97"/>
    <mergeCell ref="H91:H93"/>
    <mergeCell ref="H87:H89"/>
    <mergeCell ref="G91:G93"/>
    <mergeCell ref="H101:H103"/>
    <mergeCell ref="G101:G103"/>
    <mergeCell ref="H105:H107"/>
    <mergeCell ref="I101:I103"/>
    <mergeCell ref="G105:G107"/>
    <mergeCell ref="A58:A84"/>
    <mergeCell ref="B58:B70"/>
    <mergeCell ref="C59:C62"/>
    <mergeCell ref="C77:C80"/>
    <mergeCell ref="C63:C66"/>
    <mergeCell ref="F81:F84"/>
    <mergeCell ref="B72:B84"/>
    <mergeCell ref="C73:C76"/>
    <mergeCell ref="H67:H70"/>
    <mergeCell ref="I59:I62"/>
    <mergeCell ref="I67:I70"/>
    <mergeCell ref="I73:I76"/>
    <mergeCell ref="I63:I66"/>
    <mergeCell ref="E81:E84"/>
    <mergeCell ref="I77:I80"/>
    <mergeCell ref="G63:G65"/>
    <mergeCell ref="H63:H65"/>
    <mergeCell ref="H81:H83"/>
    <mergeCell ref="G87:G89"/>
    <mergeCell ref="F109:F112"/>
    <mergeCell ref="C105:C108"/>
    <mergeCell ref="I91:I94"/>
    <mergeCell ref="D101:F108"/>
    <mergeCell ref="I105:I108"/>
    <mergeCell ref="J101:J112"/>
    <mergeCell ref="I109:I112"/>
    <mergeCell ref="A2:A28"/>
    <mergeCell ref="E11:E14"/>
    <mergeCell ref="A30:A56"/>
    <mergeCell ref="B30:B42"/>
    <mergeCell ref="B44:B56"/>
    <mergeCell ref="C45:C48"/>
    <mergeCell ref="I45:I48"/>
    <mergeCell ref="E53:E56"/>
    <mergeCell ref="C49:C52"/>
    <mergeCell ref="I49:I52"/>
    <mergeCell ref="I39:I42"/>
    <mergeCell ref="D31:E38"/>
    <mergeCell ref="C3:C6"/>
    <mergeCell ref="D11:D14"/>
    <mergeCell ref="B2:B14"/>
    <mergeCell ref="D87:F94"/>
    <mergeCell ref="A1:J1"/>
    <mergeCell ref="J45:J56"/>
    <mergeCell ref="J59:J70"/>
    <mergeCell ref="J73:J84"/>
    <mergeCell ref="J87:J98"/>
    <mergeCell ref="G95:G98"/>
    <mergeCell ref="D95:D98"/>
    <mergeCell ref="E95:E98"/>
    <mergeCell ref="I95:I98"/>
    <mergeCell ref="C81:C84"/>
    <mergeCell ref="D73:F80"/>
    <mergeCell ref="A86:A112"/>
    <mergeCell ref="B86:B98"/>
    <mergeCell ref="C87:C90"/>
    <mergeCell ref="C91:C94"/>
    <mergeCell ref="F11:F14"/>
    <mergeCell ref="C109:C112"/>
    <mergeCell ref="I81:I84"/>
    <mergeCell ref="D109:D112"/>
    <mergeCell ref="E109:E112"/>
    <mergeCell ref="B100:B112"/>
    <mergeCell ref="C101:C104"/>
    <mergeCell ref="C95:C98"/>
    <mergeCell ref="E45:E47"/>
    <mergeCell ref="G53:G55"/>
    <mergeCell ref="D3:E10"/>
    <mergeCell ref="F45:H52"/>
    <mergeCell ref="I53:I56"/>
    <mergeCell ref="F3:F5"/>
    <mergeCell ref="I3:I5"/>
    <mergeCell ref="J3:J9"/>
    <mergeCell ref="H7:H9"/>
    <mergeCell ref="G3:G5"/>
    <mergeCell ref="G7:G9"/>
    <mergeCell ref="G11:G13"/>
    <mergeCell ref="H17:H19"/>
    <mergeCell ref="H21:H23"/>
    <mergeCell ref="I17:I19"/>
    <mergeCell ref="G17:G19"/>
    <mergeCell ref="G21:G23"/>
    <mergeCell ref="H11:H13"/>
    <mergeCell ref="J31:J42"/>
    <mergeCell ref="I21:I24"/>
    <mergeCell ref="E39:E42"/>
    <mergeCell ref="F39:F42"/>
    <mergeCell ref="D39:D42"/>
    <mergeCell ref="J17:J28"/>
    <mergeCell ref="H109:H111"/>
    <mergeCell ref="F99:H99"/>
    <mergeCell ref="D49:D51"/>
    <mergeCell ref="G81:G83"/>
    <mergeCell ref="D67:D69"/>
    <mergeCell ref="G59:G61"/>
    <mergeCell ref="H59:H61"/>
    <mergeCell ref="E49:E51"/>
    <mergeCell ref="D45:D47"/>
    <mergeCell ref="H39:H41"/>
    <mergeCell ref="G67:G69"/>
    <mergeCell ref="G73:G75"/>
    <mergeCell ref="H73:H75"/>
    <mergeCell ref="G77:G79"/>
    <mergeCell ref="H77:H79"/>
    <mergeCell ref="B43:E43"/>
    <mergeCell ref="B71:E71"/>
    <mergeCell ref="B99:E99"/>
    <mergeCell ref="G25:G27"/>
    <mergeCell ref="G31:G33"/>
    <mergeCell ref="H31:H33"/>
    <mergeCell ref="F95:F98"/>
  </mergeCells>
  <hyperlinks>
    <hyperlink ref="I3" r:id="rId1" display="Mathematik Grundlagen" xr:uid="{FEE7F456-CB46-461B-915D-81DC791AC56C}"/>
    <hyperlink ref="I3:I5" r:id="rId2" display="Mathematik 1-B" xr:uid="{B58FEF1A-7C6B-45A4-8E9C-064B23948C62}"/>
    <hyperlink ref="J3:J9" r:id="rId3" display="CAD Blockwoche" xr:uid="{872F054A-2F66-4D05-BE54-56D4A31711D8}"/>
    <hyperlink ref="H7:H9" r:id="rId4" display="Kontext 1" xr:uid="{D5620808-A7B7-488F-9F57-0477BCCE5140}"/>
    <hyperlink ref="G3:G5" r:id="rId5" display="Digital- technik" xr:uid="{19F54467-51F5-4BF4-86B8-D955EDDF7AB3}"/>
    <hyperlink ref="G7:G9" r:id="rId6" display="Grundlagen Digital Engineering" xr:uid="{31426C4F-0397-45F1-A0B1-80A6C2881662}"/>
    <hyperlink ref="F3" r:id="rId7" xr:uid="{D344FD84-282B-45A9-A5D5-CB5D96BA2F11}"/>
    <hyperlink ref="F3:F5" r:id="rId8" display="Einführung Python" xr:uid="{86469852-932F-4A6D-890C-43E8E0877AE2}"/>
    <hyperlink ref="G11" r:id="rId9" display="Mathematik Grundlagen" xr:uid="{44DC80E2-F07D-402E-B942-87EF79F06D58}"/>
    <hyperlink ref="G11:G13" r:id="rId10" display="Mathematik 1-B" xr:uid="{703D618A-DEBD-4E68-8B0E-B5865060C823}"/>
    <hyperlink ref="H21:H23" r:id="rId11" display="Kontext 2" xr:uid="{D3943627-FE46-407A-8288-0E4C1FD2804F}"/>
    <hyperlink ref="H17:H19" r:id="rId12" display="Data Engineering" xr:uid="{4E7D0A1B-DA58-4B43-B84D-CFD1EBB2AE08}"/>
    <hyperlink ref="I17:I19" r:id="rId13" display="Mathematik Physik 1" xr:uid="{F863054D-708E-40F7-96BF-D3C68B7EB436}"/>
    <hyperlink ref="G25:G27" r:id="rId14" display="Mathematik Physik 1" xr:uid="{C5364909-A530-4532-9057-598713CCCFDA}"/>
    <hyperlink ref="G17:G19" r:id="rId15" display="Data Engineering" xr:uid="{AB1B4878-F0A4-4C9B-A99D-03B7C858C0E1}"/>
    <hyperlink ref="G21:G23" r:id="rId16" display="Lineare Algebra" xr:uid="{DD5C578A-D360-4DC4-8B0B-7B9DDC7C8157}"/>
    <hyperlink ref="H31:H33" r:id="rId17" display="Produkt- entwicklung Grundlagen" xr:uid="{66018A2B-0C15-45FF-8F22-07A36CD41176}"/>
    <hyperlink ref="G31:G33" r:id="rId18" display="Produkt- entwicklung Grundlagen" xr:uid="{56EAA646-3C97-460A-AFD3-8BF1CB4143AC}"/>
    <hyperlink ref="I31:I33" r:id="rId19" display="Mathematik Physik 2" xr:uid="{F9474968-7607-4F16-9B50-C5A2E624CE26}"/>
    <hyperlink ref="G39:G41" r:id="rId20" display="Mathematik Physik 2" xr:uid="{A8A56D1B-59AA-4AF1-924A-FA8368C03C35}"/>
    <hyperlink ref="H35:H37" r:id="rId21" display="IoT" xr:uid="{D9794951-0546-4C87-9EB3-9CE60DA677C4}"/>
    <hyperlink ref="G35:G37" r:id="rId22" display="Information Security Fun- damentals 2)" xr:uid="{501DC1E1-35D8-48D5-9A6D-41834B3B2C60}"/>
    <hyperlink ref="F35:F37" r:id="rId23" display="Statistical Data Analysis 1" xr:uid="{965A13DA-E6C1-45DF-A29E-475727AEE42A}"/>
    <hyperlink ref="E45:E47" r:id="rId24" display="Statistical Data Analysis 2" xr:uid="{6EA93806-F803-4E0C-A306-D101124EE2FB}"/>
    <hyperlink ref="G53:G55" r:id="rId25" display="Trends in Digital Engineering" xr:uid="{B2A48732-DE6D-4835-9A06-BFB3A31F2FC2}"/>
    <hyperlink ref="G63:G65" r:id="rId26" display="Lineare Regelung &amp; Systeme" xr:uid="{2D1198E9-8757-4AA0-B876-78E5C9CEC558}"/>
    <hyperlink ref="H63:H65" r:id="rId27" display="Lineare Regelung &amp; Systeme" xr:uid="{13502FE9-2DD5-4A56-9477-09CF79F7B93C}"/>
    <hyperlink ref="G59:G61" r:id="rId28" display="Produkt- entwicklung 1" xr:uid="{BDEE95E6-7B98-4850-9888-5CF14B72CFE9}"/>
    <hyperlink ref="H59:H61" r:id="rId29" display="Produkt- entwicklung 1" xr:uid="{3A8F4DFE-3825-41B2-AAD5-B403BE2DE5C2}"/>
    <hyperlink ref="E49:E51" r:id="rId30" display="Data Comm. Systems" xr:uid="{2DB49B6D-E235-4261-AE60-CC93BB41BACD}"/>
    <hyperlink ref="D45:D47" r:id="rId31" display="Systems Engineering" xr:uid="{5CFFDD73-B1C4-49AB-959F-2ED9BDA86556}"/>
    <hyperlink ref="G67:G70" r:id="rId32" display="Messtechnik &amp; Sensorik" xr:uid="{75BD66AA-999C-4432-B729-81C42757C8EB}"/>
    <hyperlink ref="G73:G75" r:id="rId33" display="Produkt- entwicklung 2" xr:uid="{CE79041D-8E08-4E84-813C-D7789C1BD649}"/>
    <hyperlink ref="H73:H75" r:id="rId34" display="Produkt- entwicklung 2" xr:uid="{AB0F4111-4D30-4BCF-BD34-383BFF9660E6}"/>
    <hyperlink ref="H81:H83" r:id="rId35" display="AI &amp; Search Optimization" xr:uid="{FCF046E7-7865-4EF9-A1E2-D9891C714D78}"/>
    <hyperlink ref="G87:G89" r:id="rId36" display="Digitale Tools für Ingenieure" xr:uid="{CD6E7B82-35D0-45D6-A534-3B068F546C7D}"/>
    <hyperlink ref="G91:G93" r:id="rId37" display="Digital Engineering Special" xr:uid="{2A856917-22A8-4756-9A56-F5D10B3FB00A}"/>
    <hyperlink ref="H95:H97" r:id="rId38" display="Mecha- tronische Systeme" xr:uid="{F1BE369B-AFDE-4B52-B1FA-80825B43750B}"/>
    <hyperlink ref="H95:H98" r:id="rId39" display="CAD Aufbau" xr:uid="{7DB97D24-77FD-44C6-93FE-8489ED88AB2F}"/>
    <hyperlink ref="H91:H93" r:id="rId40" display="Industrie Projekt" xr:uid="{6C4471C8-7A23-45B3-9344-26768683C5B8}"/>
    <hyperlink ref="H87:H89" r:id="rId41" display="Industrie Projekt" xr:uid="{4C4F5340-ED1C-4908-975D-B15F99FE1D65}"/>
    <hyperlink ref="H101:H103" r:id="rId42" display="Industrielle Automatisie- rungssysteme" xr:uid="{01078BAF-88D1-431A-B8D8-21F8E56A7BA7}"/>
    <hyperlink ref="H105:H107" r:id="rId43" display="Bachelor Thesis" xr:uid="{336417A1-2146-4F5F-892D-81CBE76CAC5C}"/>
    <hyperlink ref="I101:I103" r:id="rId44" display="Bachelor Thesis" xr:uid="{A38D45C0-C77C-4738-8D20-38247B6DC89C}"/>
    <hyperlink ref="G105:G107" r:id="rId45" display="AI &amp; Robotik" xr:uid="{97AD1E73-A255-4824-A15E-365D346D46D7}"/>
    <hyperlink ref="D49:D51" r:id="rId46" display="Microcontroller Fundamentals" xr:uid="{B3B65D49-D2CB-4AE0-B564-C8E3DE058B5C}"/>
    <hyperlink ref="G81:G83" r:id="rId47" display="Industrie 4.0 Basics" xr:uid="{BFEDDABF-17A2-4D9F-9B76-DA84C92CB9A6}"/>
    <hyperlink ref="D67:D69" r:id="rId48" display="Immersive Technologies" xr:uid="{28B2EB3B-C738-4BD8-B26A-AD79A6EB7295}"/>
    <hyperlink ref="H11:H13" r:id="rId49" display="Kontext 1" xr:uid="{B19813D5-9E72-449D-A1CE-2D07874D05A4}"/>
    <hyperlink ref="G77:G79" r:id="rId50" display="Digitale Twins Technologie" xr:uid="{26EB1081-F19A-451C-A6F0-C4936667C278}"/>
    <hyperlink ref="H77:H79" r:id="rId51" display="Digitale Twins Technologie" xr:uid="{F6515199-143B-4F22-B31B-A192D17B69A9}"/>
    <hyperlink ref="H39:H41" r:id="rId52" display="Big Data Management" xr:uid="{DE208CF0-D2FB-48F3-905C-190AF7A5D77F}"/>
    <hyperlink ref="N6" r:id="rId53" xr:uid="{CDAA846A-B212-4229-B510-D1C743602C93}"/>
    <hyperlink ref="I87:I89" r:id="rId54" display="AI &amp; Search Optimization" xr:uid="{66D77FE1-8E78-4043-8B92-324989F3A555}"/>
    <hyperlink ref="G101:G103" r:id="rId55" display="Industrielle Automatisie- rungssysteme" xr:uid="{B98B05F9-4602-445D-B443-93579B4C93AA}"/>
    <hyperlink ref="G109:G111" r:id="rId56" display="Bachelor Thesis" xr:uid="{F63AEDA6-85DD-49B6-B6E7-02603C896254}"/>
    <hyperlink ref="H109:H111" r:id="rId57" display="Bachelor Thesis" xr:uid="{6598C760-6523-4667-AE87-8D2C347D1174}"/>
  </hyperlinks>
  <pageMargins left="0.70866141732283472" right="0.51181102362204722" top="0.59055118110236227" bottom="0" header="0.31496062992125984" footer="0.31496062992125984"/>
  <pageSetup paperSize="9" scale="110" orientation="landscape" verticalDpi="1200" r:id="rId58"/>
  <rowBreaks count="3" manualBreakCount="3">
    <brk id="29" max="16383" man="1"/>
    <brk id="57" max="16383" man="1"/>
    <brk id="85" max="16383" man="1"/>
  </rowBreaks>
  <drawing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B34DF-1312-4A24-8AFF-DC8768DAABFA}">
  <dimension ref="A1:B1"/>
  <sheetViews>
    <sheetView workbookViewId="0">
      <selection activeCell="B2" sqref="B2"/>
    </sheetView>
  </sheetViews>
  <sheetFormatPr baseColWidth="10" defaultColWidth="11.5703125" defaultRowHeight="14.25" x14ac:dyDescent="0.2"/>
  <cols>
    <col min="1" max="1" width="14.85546875" style="1" customWidth="1"/>
    <col min="2" max="2" width="7.7109375" style="1" customWidth="1"/>
    <col min="3" max="16384" width="11.5703125" style="1"/>
  </cols>
  <sheetData>
    <row r="1" spans="1:2" x14ac:dyDescent="0.2">
      <c r="A1" s="1" t="s">
        <v>38</v>
      </c>
      <c r="B1" s="5">
        <v>2023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PicsSB xmlns="9a7d57e2-a6f6-4353-bdc3-995d0b2e54a4" xsi:nil="true"/>
    <lcf76f155ced4ddcb4097134ff3c332f xmlns="9a7d57e2-a6f6-4353-bdc3-995d0b2e54a4">
      <Terms xmlns="http://schemas.microsoft.com/office/infopath/2007/PartnerControls"/>
    </lcf76f155ced4ddcb4097134ff3c332f>
    <Link_x0020_oder_x0020_Bild xmlns="9a7d57e2-a6f6-4353-bdc3-995d0b2e54a4">
      <Url xsi:nil="true"/>
      <Description xsi:nil="true"/>
    </Link_x0020_oder_x0020_Bild>
    <TopPics xmlns="9a7d57e2-a6f6-4353-bdc3-995d0b2e54a4" xsi:nil="true"/>
    <TaxCatchAll xmlns="bd5c1ef4-a5a8-4f60-b734-518beb01c7b7" xsi:nil="true"/>
    <TopPicsCT xmlns="9a7d57e2-a6f6-4353-bdc3-995d0b2e54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56FDFCB57D0948B915F9BF5E819397" ma:contentTypeVersion="20" ma:contentTypeDescription="Ein neues Dokument erstellen." ma:contentTypeScope="" ma:versionID="5055e94b4eeb34dddcb91e6054d66cbc">
  <xsd:schema xmlns:xsd="http://www.w3.org/2001/XMLSchema" xmlns:xs="http://www.w3.org/2001/XMLSchema" xmlns:p="http://schemas.microsoft.com/office/2006/metadata/properties" xmlns:ns2="bd5c1ef4-a5a8-4f60-b734-518beb01c7b7" xmlns:ns3="9a7d57e2-a6f6-4353-bdc3-995d0b2e54a4" targetNamespace="http://schemas.microsoft.com/office/2006/metadata/properties" ma:root="true" ma:fieldsID="9caa54741414d78dd4f284d7e202f50c" ns2:_="" ns3:_="">
    <xsd:import namespace="bd5c1ef4-a5a8-4f60-b734-518beb01c7b7"/>
    <xsd:import namespace="9a7d57e2-a6f6-4353-bdc3-995d0b2e54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_x0020_oder_x0020_Bild" minOccurs="0"/>
                <xsd:element ref="ns3:lcf76f155ced4ddcb4097134ff3c332f" minOccurs="0"/>
                <xsd:element ref="ns2:TaxCatchAll" minOccurs="0"/>
                <xsd:element ref="ns3:TopPics" minOccurs="0"/>
                <xsd:element ref="ns3:TopPicsSB" minOccurs="0"/>
                <xsd:element ref="ns3:TopPic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5c1ef4-a5a8-4f60-b734-518beb01c7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a9aeb69-1acc-460c-b6e0-f66c24fee4fc}" ma:internalName="TaxCatchAll" ma:showField="CatchAllData" ma:web="bd5c1ef4-a5a8-4f60-b734-518beb01c7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d57e2-a6f6-4353-bdc3-995d0b2e54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ink_x0020_oder_x0020_Bild" ma:index="20" nillable="true" ma:displayName="Link oder Bild" ma:format="Hyperlink" ma:internalName="Link_x0020_oder_x0020_Bil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a48e02a-304b-44db-a51f-647cba8d1c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opPics" ma:index="24" nillable="true" ma:displayName="Top Pics" ma:format="Dropdown" ma:internalName="TopPics">
      <xsd:simpleType>
        <xsd:restriction base="dms:Choice">
          <xsd:enumeration value="10/10"/>
          <xsd:enumeration value="8/10"/>
          <xsd:enumeration value="Für andere Projekte besser"/>
        </xsd:restriction>
      </xsd:simpleType>
    </xsd:element>
    <xsd:element name="TopPicsSB" ma:index="25" nillable="true" ma:displayName="Top Pics SB" ma:format="Dropdown" ma:internalName="TopPicsSB">
      <xsd:simpleType>
        <xsd:restriction base="dms:Choice">
          <xsd:enumeration value="10/10"/>
          <xsd:enumeration value="8/10"/>
          <xsd:enumeration value="andere Projekte besser"/>
        </xsd:restriction>
      </xsd:simpleType>
    </xsd:element>
    <xsd:element name="TopPicsCT" ma:index="26" nillable="true" ma:displayName="Top Pics CT" ma:format="Dropdown" ma:internalName="TopPicsCT">
      <xsd:simpleType>
        <xsd:restriction base="dms:Choice">
          <xsd:enumeration value="10/10"/>
          <xsd:enumeration value="8/10"/>
          <xsd:enumeration value="andere Projekte bess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FD0021-0F4F-4D40-850A-04DA59F94DD1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ecbf974a-ac3e-47b9-9cc3-0d1372e06a6c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FCD84D2-A63F-4831-BD96-C83CC0330F8B}"/>
</file>

<file path=customXml/itemProps3.xml><?xml version="1.0" encoding="utf-8"?>
<ds:datastoreItem xmlns:ds="http://schemas.openxmlformats.org/officeDocument/2006/customXml" ds:itemID="{554E0F63-C683-49E4-885D-1BAE69ECBD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Modelstundenplan</vt:lpstr>
      <vt:lpstr>Variabeln</vt:lpstr>
      <vt:lpstr>Modelstundenplan!Druckbereich</vt:lpstr>
      <vt:lpstr>Modelstundenplan!Drucktitel</vt:lpstr>
      <vt:lpstr>Start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Sprecher</dc:creator>
  <cp:keywords/>
  <dc:description/>
  <cp:lastModifiedBy>Müller Lukas HSLU T&amp;A</cp:lastModifiedBy>
  <cp:revision/>
  <cp:lastPrinted>2023-05-22T09:27:20Z</cp:lastPrinted>
  <dcterms:created xsi:type="dcterms:W3CDTF">2022-02-15T08:51:19Z</dcterms:created>
  <dcterms:modified xsi:type="dcterms:W3CDTF">2023-05-22T09:55:29Z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0x01010037A1C88F40477C4494099C6F10AC342D</vt:lpwstr>
  </property>
  <property fmtid="{D5CDD505-2E9C-101B-9397-08002B2CF9AE}" pid="3" name="MSIP_Label_e8b0afbd-3cf7-4707-aee4-8dc9d855de29_Enabled">
    <vt:lpwstr>true</vt:lpwstr>
  </property>
  <property fmtid="{D5CDD505-2E9C-101B-9397-08002B2CF9AE}" pid="4" name="MSIP_Label_e8b0afbd-3cf7-4707-aee4-8dc9d855de29_SetDate">
    <vt:lpwstr>2022-10-14T14:13:09Z</vt:lpwstr>
  </property>
  <property fmtid="{D5CDD505-2E9C-101B-9397-08002B2CF9AE}" pid="5" name="MSIP_Label_e8b0afbd-3cf7-4707-aee4-8dc9d855de29_Method">
    <vt:lpwstr>Standard</vt:lpwstr>
  </property>
  <property fmtid="{D5CDD505-2E9C-101B-9397-08002B2CF9AE}" pid="6" name="MSIP_Label_e8b0afbd-3cf7-4707-aee4-8dc9d855de29_Name">
    <vt:lpwstr>intern</vt:lpwstr>
  </property>
  <property fmtid="{D5CDD505-2E9C-101B-9397-08002B2CF9AE}" pid="7" name="MSIP_Label_e8b0afbd-3cf7-4707-aee4-8dc9d855de29_SiteId">
    <vt:lpwstr>75a34008-d7d1-4924-8e78-31fea86f6e68</vt:lpwstr>
  </property>
  <property fmtid="{D5CDD505-2E9C-101B-9397-08002B2CF9AE}" pid="8" name="MSIP_Label_e8b0afbd-3cf7-4707-aee4-8dc9d855de29_ActionId">
    <vt:lpwstr>9d9e070d-aa1c-4c34-9721-cdaf90299191</vt:lpwstr>
  </property>
  <property fmtid="{D5CDD505-2E9C-101B-9397-08002B2CF9AE}" pid="9" name="MSIP_Label_e8b0afbd-3cf7-4707-aee4-8dc9d855de29_ContentBits">
    <vt:lpwstr>0</vt:lpwstr>
  </property>
</Properties>
</file>